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<sst xmlns="http://schemas.openxmlformats.org/spreadsheetml/2006/main" count="280" uniqueCount="212">
  <si>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</si>
  <si>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</si>
  <si>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</si>
  <si>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</si>
  <si>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</si>
  <si>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</si>
  <si>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</si>
  <si>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</si>
  <si>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</si>
  <si>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</si>
  <si>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</si>
  <si>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</si>
  <si>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</si>
  <si>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</si>
  <si>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</si>
  <si>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</si>
  <si>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</si>
  <si>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</si>
  <si>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</si>
  <si>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</si>
  <si>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</si>
  <si>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</si>
  <si>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</si>
  <si>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</si>
  <si>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</si>
  <si>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</si>
  <si>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</si>
  <si>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</si>
  <si>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</si>
  <si>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</si>
  <si>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</si>
  <si>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</si>
  <si>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</si>
  <si>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</si>
  <si>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</si>
  <si>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</si>
  <si>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</si>
  <si>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</si>
  <si>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</si>
  <si>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</si>
  <si>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</si>
  <si>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</si>
  <si>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</si>
  <si>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</si>
  <si>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</si>
  <si>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</si>
  <si>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</si>
  <si>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</si>
  <si>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</si>
  <si>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</si>
  <si>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</si>
  <si>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</si>
  <si>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</si>
  <si>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</si>
  <si>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</si>
  <si>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</si>
  <si>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</si>
  <si>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</si>
  <si>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</si>
  <si>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</si>
  <si>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</si>
  <si>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</si>
  <si>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</si>
  <si>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</si>
  <si>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</si>
  <si>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</si>
  <si>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</si>
  <si>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</si>
  <si>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</si>
  <si>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</si>
  <si>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</si>
  <si>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</si>
  <si>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</si>
  <si>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</si>
  <si>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</si>
  <si>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</si>
  <si>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</si>
  <si>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</si>
  <si>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</si>
  <si>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</si>
  <si>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</si>
  <si>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</si>
  <si>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</si>
  <si>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</si>
  <si>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</si>
  <si>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</si>
  <si>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</si>
  <si>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</si>
  <si>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</si>
  <si>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</si>
  <si>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</si>
  <si>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</si>
  <si>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</si>
  <si>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</si>
  <si>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</si>
  <si>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</si>
  <si>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</si>
  <si>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</si>
  <si>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</si>
  <si>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</si>
  <si>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</si>
  <si>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</si>
  <si>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</si>
  <si>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</si>
  <si>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</si>
  <si>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</si>
  <si>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</si>
  <si>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</si>
  <si>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</si>
  <si>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</si>
  <si>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</si>
  <si>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</si>
  <si>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</si>
  <si>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</si>
  <si>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</si>
  <si>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</si>
  <si>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</si>
  <si>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</si>
  <si>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</si>
  <si>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</si>
  <si>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</si>
  <si>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</si>
  <si>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</si>
  <si>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</si>
  <si>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</si>
  <si>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</si>
  <si>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</si>
  <si>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</si>
  <si>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</si>
  <si>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</si>
  <si>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</si>
  <si>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</si>
  <si>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</si>
  <si>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</si>
  <si>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</si>
  <si>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</si>
  <si>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</si>
  <si>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</si>
  <si>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</si>
  <si>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</si>
  <si>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</si>
  <si>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</si>
  <si>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</si>
  <si>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</si>
  <si>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</si>
  <si>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</si>
  <si>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</si>
  <si>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</si>
  <si>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</si>
  <si>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</si>
  <si>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</si>
  <si>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</si>
  <si>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</si>
  <si>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</si>
  <si>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</si>
  <si>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</si>
  <si>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</si>
  <si>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</si>
  <si>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</si>
  <si>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</si>
  <si>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</si>
  <si>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</si>
  <si>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</si>
  <si>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</si>
  <si>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</si>
  <si>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</si>
  <si>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</si>
  <si>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</si>
  <si>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</si>
  <si>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</si>
  <si>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</si>
  <si>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</si>
  <si>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</si>
  <si>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</si>
  <si>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</si>
  <si>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</si>
  <si>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</si>
  <si>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</si>
  <si>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</si>
  <si>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</si>
  <si>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</si>
  <si>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</si>
  <si>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</si>
  <si>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</si>
  <si>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</si>
  <si>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</si>
  <si>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</si>
  <si>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</si>
  <si>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</si>
  <si>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</si>
  <si>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</si>
  <si>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</si>
  <si>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</si>
  <si>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</si>
  <si>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</si>
  <si>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</si>
  <si>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</si>
  <si>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</si>
  <si>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</si>
  <si>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</si>
  <si>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</si>
  <si>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</si>
  <si>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</si>
  <si>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</si>
  <si>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</si>
  <si>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</si>
  <si>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</si>
  <si>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С.В. Романенко</t>
  </si>
  <si>
    <t>(048) 753-18-34</t>
  </si>
  <si>
    <t>(048)753-18-34</t>
  </si>
  <si>
    <t>gr@ki.od.court.gov.ua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</si>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</sst>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&amp;L7E8D6C57&amp;C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837</v>
      </c>
      <c r="F6" s="90">
        <v>281</v>
      </c>
      <c r="G6" s="90">
        <v>9</v>
      </c>
      <c r="H6" s="90">
        <v>286</v>
      </c>
      <c r="I6" s="90" t="s">
        <v>172</v>
      </c>
      <c r="J6" s="90">
        <v>551</v>
      </c>
      <c r="K6" s="91">
        <v>244</v>
      </c>
      <c r="L6" s="101">
        <f>E6-F6</f>
        <v>556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9206</v>
      </c>
      <c r="F7" s="90">
        <v>9167</v>
      </c>
      <c r="G7" s="90">
        <v>8</v>
      </c>
      <c r="H7" s="90">
        <v>9103</v>
      </c>
      <c r="I7" s="90">
        <v>7086</v>
      </c>
      <c r="J7" s="90">
        <v>103</v>
      </c>
      <c r="K7" s="91"/>
      <c r="L7" s="101">
        <f>E7-F7</f>
        <v>39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217</v>
      </c>
      <c r="F9" s="90">
        <v>207</v>
      </c>
      <c r="G9" s="90">
        <v>1</v>
      </c>
      <c r="H9" s="90">
        <v>203</v>
      </c>
      <c r="I9" s="90">
        <v>111</v>
      </c>
      <c r="J9" s="90">
        <v>14</v>
      </c>
      <c r="K9" s="91"/>
      <c r="L9" s="101">
        <f>E9-F9</f>
        <v>10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7</v>
      </c>
      <c r="F10" s="90">
        <v>4</v>
      </c>
      <c r="G10" s="90">
        <v>3</v>
      </c>
      <c r="H10" s="90">
        <v>6</v>
      </c>
      <c r="I10" s="90"/>
      <c r="J10" s="90">
        <v>1</v>
      </c>
      <c r="K10" s="91"/>
      <c r="L10" s="101">
        <f>E10-F10</f>
        <v>3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47</v>
      </c>
      <c r="F12" s="90">
        <v>47</v>
      </c>
      <c r="G12" s="90"/>
      <c r="H12" s="90">
        <v>47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51</v>
      </c>
      <c r="F13" s="90"/>
      <c r="G13" s="90"/>
      <c r="H13" s="90">
        <v>3</v>
      </c>
      <c r="I13" s="90"/>
      <c r="J13" s="90">
        <v>48</v>
      </c>
      <c r="K13" s="91">
        <v>9</v>
      </c>
      <c r="L13" s="101">
        <f>E13-F13</f>
        <v>51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13</v>
      </c>
      <c r="F14" s="90">
        <v>11</v>
      </c>
      <c r="G14" s="90"/>
      <c r="H14" s="90">
        <v>13</v>
      </c>
      <c r="I14" s="90">
        <v>2</v>
      </c>
      <c r="J14" s="90"/>
      <c r="K14" s="91"/>
      <c r="L14" s="101">
        <f>E14-F14</f>
        <v>2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10378</v>
      </c>
      <c r="F15" s="104">
        <f>SUM(F6:F14)</f>
        <v>9717</v>
      </c>
      <c r="G15" s="104">
        <f>SUM(G6:G14)</f>
        <v>21</v>
      </c>
      <c r="H15" s="104">
        <f>SUM(H6:H14)</f>
        <v>9661</v>
      </c>
      <c r="I15" s="104">
        <f>SUM(I6:I14)</f>
        <v>7199</v>
      </c>
      <c r="J15" s="104">
        <f>SUM(J6:J14)</f>
        <v>717</v>
      </c>
      <c r="K15" s="104">
        <f>SUM(K6:K14)</f>
        <v>253</v>
      </c>
      <c r="L15" s="101">
        <f>E15-F15</f>
        <v>661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93</v>
      </c>
      <c r="F16" s="92">
        <v>79</v>
      </c>
      <c r="G16" s="92"/>
      <c r="H16" s="92">
        <v>81</v>
      </c>
      <c r="I16" s="92">
        <v>61</v>
      </c>
      <c r="J16" s="92">
        <v>12</v>
      </c>
      <c r="K16" s="91"/>
      <c r="L16" s="101">
        <f>E16-F16</f>
        <v>14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94</v>
      </c>
      <c r="F17" s="92">
        <v>63</v>
      </c>
      <c r="G17" s="92">
        <v>2</v>
      </c>
      <c r="H17" s="92">
        <v>59</v>
      </c>
      <c r="I17" s="92">
        <v>34</v>
      </c>
      <c r="J17" s="92">
        <v>35</v>
      </c>
      <c r="K17" s="91"/>
      <c r="L17" s="101">
        <f>E17-F17</f>
        <v>31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</v>
      </c>
      <c r="F19" s="91">
        <v>7</v>
      </c>
      <c r="G19" s="91"/>
      <c r="H19" s="91">
        <v>8</v>
      </c>
      <c r="I19" s="91">
        <v>4</v>
      </c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134</v>
      </c>
      <c r="F24" s="91">
        <v>100</v>
      </c>
      <c r="G24" s="91">
        <v>2</v>
      </c>
      <c r="H24" s="91">
        <v>87</v>
      </c>
      <c r="I24" s="91">
        <v>38</v>
      </c>
      <c r="J24" s="91">
        <v>47</v>
      </c>
      <c r="K24" s="91"/>
      <c r="L24" s="101">
        <f>E24-F24</f>
        <v>34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2164</v>
      </c>
      <c r="F25" s="91">
        <v>2131</v>
      </c>
      <c r="G25" s="91"/>
      <c r="H25" s="91">
        <v>2159</v>
      </c>
      <c r="I25" s="91">
        <v>1624</v>
      </c>
      <c r="J25" s="91">
        <v>5</v>
      </c>
      <c r="K25" s="91"/>
      <c r="L25" s="101">
        <f>E25-F25</f>
        <v>33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1640</v>
      </c>
      <c r="F27" s="91">
        <v>1450</v>
      </c>
      <c r="G27" s="91">
        <v>2</v>
      </c>
      <c r="H27" s="91">
        <v>1519</v>
      </c>
      <c r="I27" s="91">
        <v>1256</v>
      </c>
      <c r="J27" s="91">
        <v>121</v>
      </c>
      <c r="K27" s="91">
        <v>1</v>
      </c>
      <c r="L27" s="101">
        <f>E27-F27</f>
        <v>190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2623</v>
      </c>
      <c r="F28" s="91">
        <v>1331</v>
      </c>
      <c r="G28" s="91">
        <v>61</v>
      </c>
      <c r="H28" s="91">
        <v>1204</v>
      </c>
      <c r="I28" s="91">
        <v>818</v>
      </c>
      <c r="J28" s="91">
        <v>1419</v>
      </c>
      <c r="K28" s="91">
        <v>155</v>
      </c>
      <c r="L28" s="101">
        <f>E28-F28</f>
        <v>1292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149</v>
      </c>
      <c r="F29" s="91">
        <v>139</v>
      </c>
      <c r="G29" s="91"/>
      <c r="H29" s="91">
        <v>143</v>
      </c>
      <c r="I29" s="91">
        <v>131</v>
      </c>
      <c r="J29" s="91">
        <v>6</v>
      </c>
      <c r="K29" s="91">
        <v>1</v>
      </c>
      <c r="L29" s="101">
        <f>E29-F29</f>
        <v>10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181</v>
      </c>
      <c r="F30" s="91">
        <v>135</v>
      </c>
      <c r="G30" s="91">
        <v>3</v>
      </c>
      <c r="H30" s="91">
        <v>123</v>
      </c>
      <c r="I30" s="91">
        <v>99</v>
      </c>
      <c r="J30" s="91">
        <v>58</v>
      </c>
      <c r="K30" s="91"/>
      <c r="L30" s="101">
        <f>E30-F30</f>
        <v>46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58</v>
      </c>
      <c r="F31" s="91">
        <v>41</v>
      </c>
      <c r="G31" s="91"/>
      <c r="H31" s="91">
        <v>45</v>
      </c>
      <c r="I31" s="91">
        <v>24</v>
      </c>
      <c r="J31" s="91">
        <v>13</v>
      </c>
      <c r="K31" s="91"/>
      <c r="L31" s="101">
        <f>E31-F31</f>
        <v>17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10</v>
      </c>
      <c r="F32" s="91">
        <v>5</v>
      </c>
      <c r="G32" s="91"/>
      <c r="H32" s="91">
        <v>8</v>
      </c>
      <c r="I32" s="91">
        <v>1</v>
      </c>
      <c r="J32" s="91">
        <v>2</v>
      </c>
      <c r="K32" s="91"/>
      <c r="L32" s="101">
        <f>E32-F32</f>
        <v>5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3</v>
      </c>
      <c r="F33" s="91"/>
      <c r="G33" s="91"/>
      <c r="H33" s="91">
        <v>2</v>
      </c>
      <c r="I33" s="91"/>
      <c r="J33" s="91">
        <v>1</v>
      </c>
      <c r="K33" s="91"/>
      <c r="L33" s="101">
        <f>E33-F33</f>
        <v>3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23</v>
      </c>
      <c r="F34" s="91">
        <v>23</v>
      </c>
      <c r="G34" s="91"/>
      <c r="H34" s="91">
        <v>23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104</v>
      </c>
      <c r="F35" s="91">
        <v>66</v>
      </c>
      <c r="G35" s="91">
        <v>1</v>
      </c>
      <c r="H35" s="91">
        <v>73</v>
      </c>
      <c r="I35" s="91">
        <v>21</v>
      </c>
      <c r="J35" s="91">
        <v>31</v>
      </c>
      <c r="K35" s="91"/>
      <c r="L35" s="101">
        <f>E35-F35</f>
        <v>38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360</v>
      </c>
      <c r="F36" s="91">
        <v>291</v>
      </c>
      <c r="G36" s="91">
        <v>8</v>
      </c>
      <c r="H36" s="91">
        <v>304</v>
      </c>
      <c r="I36" s="91">
        <v>192</v>
      </c>
      <c r="J36" s="91">
        <v>56</v>
      </c>
      <c r="K36" s="91">
        <v>2</v>
      </c>
      <c r="L36" s="101">
        <f>E36-F36</f>
        <v>69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2</v>
      </c>
      <c r="G37" s="91"/>
      <c r="H37" s="91">
        <v>1</v>
      </c>
      <c r="I37" s="91">
        <v>1</v>
      </c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9</v>
      </c>
      <c r="F38" s="91">
        <v>7</v>
      </c>
      <c r="G38" s="91"/>
      <c r="H38" s="91">
        <v>5</v>
      </c>
      <c r="I38" s="91">
        <v>5</v>
      </c>
      <c r="J38" s="91">
        <v>4</v>
      </c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5942</v>
      </c>
      <c r="F40" s="91">
        <v>4370</v>
      </c>
      <c r="G40" s="91">
        <v>73</v>
      </c>
      <c r="H40" s="91">
        <v>4225</v>
      </c>
      <c r="I40" s="91">
        <v>2788</v>
      </c>
      <c r="J40" s="91">
        <v>1717</v>
      </c>
      <c r="K40" s="91">
        <v>159</v>
      </c>
      <c r="L40" s="101">
        <f>E40-F40</f>
        <v>1572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4302</v>
      </c>
      <c r="F41" s="91">
        <v>4080</v>
      </c>
      <c r="G41" s="91">
        <v>1</v>
      </c>
      <c r="H41" s="91">
        <v>4234</v>
      </c>
      <c r="I41" s="91" t="s">
        <v>172</v>
      </c>
      <c r="J41" s="91">
        <v>68</v>
      </c>
      <c r="K41" s="91"/>
      <c r="L41" s="101">
        <f>E41-F41</f>
        <v>222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19</v>
      </c>
      <c r="F42" s="91">
        <v>16</v>
      </c>
      <c r="G42" s="91"/>
      <c r="H42" s="91">
        <v>19</v>
      </c>
      <c r="I42" s="91" t="s">
        <v>172</v>
      </c>
      <c r="J42" s="91"/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39</v>
      </c>
      <c r="F43" s="91">
        <v>38</v>
      </c>
      <c r="G43" s="91"/>
      <c r="H43" s="91">
        <v>39</v>
      </c>
      <c r="I43" s="91">
        <v>2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4341</v>
      </c>
      <c r="F45" s="91">
        <f aca="true" t="shared" si="0" ref="F45:K45">F41+F43+F44</f>
        <v>4118</v>
      </c>
      <c r="G45" s="91">
        <f t="shared" si="0"/>
        <v>1</v>
      </c>
      <c r="H45" s="91">
        <f t="shared" si="0"/>
        <v>4273</v>
      </c>
      <c r="I45" s="91">
        <f>I43+I44</f>
        <v>2</v>
      </c>
      <c r="J45" s="91">
        <f t="shared" si="0"/>
        <v>68</v>
      </c>
      <c r="K45" s="91">
        <f t="shared" si="0"/>
        <v>0</v>
      </c>
      <c r="L45" s="101">
        <f>E45-F45</f>
        <v>223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20795</v>
      </c>
      <c r="F46" s="91">
        <f aca="true" t="shared" si="1" ref="F46:K46">F15+F24+F40+F45</f>
        <v>18305</v>
      </c>
      <c r="G46" s="91">
        <f t="shared" si="1"/>
        <v>97</v>
      </c>
      <c r="H46" s="91">
        <f t="shared" si="1"/>
        <v>18246</v>
      </c>
      <c r="I46" s="91">
        <f t="shared" si="1"/>
        <v>10027</v>
      </c>
      <c r="J46" s="91">
        <f t="shared" si="1"/>
        <v>2549</v>
      </c>
      <c r="K46" s="91">
        <f t="shared" si="1"/>
        <v>412</v>
      </c>
      <c r="L46" s="101">
        <f>E46-F46</f>
        <v>2490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&amp;L7E8D6C57&amp;CФорма № 1-мзс, Підрозділ: Київський районний суд м. Одеси,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125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120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474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128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40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43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160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955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8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806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135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52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172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&amp;L7E8D6C57&amp;CФорма № 1-мзс, Підрозділ: Київський районний суд м. Одеси,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289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235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7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2118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131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2673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3269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1203671583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19621839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436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141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26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9428</v>
      </c>
      <c r="F55" s="96">
        <v>183</v>
      </c>
      <c r="G55" s="96">
        <v>32</v>
      </c>
      <c r="H55" s="96">
        <v>7</v>
      </c>
      <c r="I55" s="96">
        <v>11</v>
      </c>
    </row>
    <row r="56" spans="1:9" ht="13.5" customHeight="1">
      <c r="A56" s="272" t="s">
        <v>31</v>
      </c>
      <c r="B56" s="272"/>
      <c r="C56" s="272"/>
      <c r="D56" s="272"/>
      <c r="E56" s="96">
        <v>52</v>
      </c>
      <c r="F56" s="96">
        <v>34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3380</v>
      </c>
      <c r="F57" s="96">
        <v>698</v>
      </c>
      <c r="G57" s="96">
        <v>95</v>
      </c>
      <c r="H57" s="96">
        <v>29</v>
      </c>
      <c r="I57" s="96">
        <v>23</v>
      </c>
    </row>
    <row r="58" spans="1:9" ht="13.5" customHeight="1">
      <c r="A58" s="203" t="s">
        <v>111</v>
      </c>
      <c r="B58" s="203"/>
      <c r="C58" s="203"/>
      <c r="D58" s="203"/>
      <c r="E58" s="96">
        <v>4246</v>
      </c>
      <c r="F58" s="96">
        <v>27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4272</v>
      </c>
      <c r="G62" s="118">
        <v>42132039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907</v>
      </c>
      <c r="G63" s="119">
        <v>39294828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3365</v>
      </c>
      <c r="G64" s="119">
        <v>2837211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1758</v>
      </c>
      <c r="G65" s="120">
        <v>749770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&amp;L7E8D6C57&amp;CФорма № 1-мзс, Підрозділ: Київський районний суд м. Одеси,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16.163201255394274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35.28591352859135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9.26033779848573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99.67768369298005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829.3636363636364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945.2272727272727</v>
      </c>
    </row>
    <row r="11" spans="1:4" ht="16.5" customHeight="1">
      <c r="A11" s="226" t="s">
        <v>63</v>
      </c>
      <c r="B11" s="228"/>
      <c r="C11" s="14">
        <v>9</v>
      </c>
      <c r="D11" s="94">
        <v>27</v>
      </c>
    </row>
    <row r="12" spans="1:4" ht="16.5" customHeight="1">
      <c r="A12" s="318" t="s">
        <v>106</v>
      </c>
      <c r="B12" s="318"/>
      <c r="C12" s="14">
        <v>10</v>
      </c>
      <c r="D12" s="94">
        <v>10</v>
      </c>
    </row>
    <row r="13" spans="1:4" ht="16.5" customHeight="1">
      <c r="A13" s="318" t="s">
        <v>31</v>
      </c>
      <c r="B13" s="318"/>
      <c r="C13" s="14">
        <v>11</v>
      </c>
      <c r="D13" s="94">
        <v>88</v>
      </c>
    </row>
    <row r="14" spans="1:4" ht="16.5" customHeight="1">
      <c r="A14" s="318" t="s">
        <v>107</v>
      </c>
      <c r="B14" s="318"/>
      <c r="C14" s="14">
        <v>12</v>
      </c>
      <c r="D14" s="94">
        <v>69</v>
      </c>
    </row>
    <row r="15" spans="1:4" ht="16.5" customHeight="1">
      <c r="A15" s="318" t="s">
        <v>111</v>
      </c>
      <c r="B15" s="318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&amp;L7E8D6C57&amp;CФорма № 1-мзс, Підрозділ: Київський районний суд м. Одеси,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romanenko</cp:lastModifiedBy>
  <cp:lastPrinted>2018-03-28T07:45:37Z</cp:lastPrinted>
  <dcterms:created xsi:type="dcterms:W3CDTF">2004-04-20T14:33:35Z</dcterms:created>
  <dcterms:modified xsi:type="dcterms:W3CDTF">2020-07-15T07:27:24Z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7E8D6C57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