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<sst xmlns="http://schemas.openxmlformats.org/spreadsheetml/2006/main" count="294" uniqueCount="221">
  <si>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</si>
  <si>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</si>
  <si>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</si>
  <si>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</si>
  <si>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</si>
  <si>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</si>
  <si>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</si>
  <si>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</si>
  <si>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</si>
  <si>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</si>
  <si>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</si>
  <si>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</si>
  <si>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</si>
  <si>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</si>
  <si>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</si>
  <si>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</si>
  <si>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</si>
  <si>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</si>
  <si>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</si>
  <si>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</si>
  <si>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</si>
  <si>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</si>
  <si>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</si>
  <si>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</si>
  <si>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</si>
  <si>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</si>
  <si>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</si>
  <si>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</si>
  <si>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</si>
  <si>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</si>
  <si>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</si>
  <si>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</si>
  <si>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</si>
  <si>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</si>
  <si>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</si>
  <si>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</si>
  <si>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</si>
  <si>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</si>
  <si>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</si>
  <si>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</si>
  <si>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</si>
  <si>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</si>
  <si>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</si>
  <si>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</si>
  <si>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</si>
  <si>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</si>
  <si>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</si>
  <si>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</si>
  <si>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</si>
  <si>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</si>
  <si>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</si>
  <si>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</si>
  <si>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</si>
  <si>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</si>
  <si>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</si>
  <si>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</si>
  <si>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</si>
  <si>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</si>
  <si>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</si>
  <si>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</si>
  <si>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</si>
  <si>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</si>
  <si>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</si>
  <si>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</si>
  <si>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</si>
  <si>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</si>
  <si>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</si>
  <si>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</si>
  <si>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</si>
  <si>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</si>
  <si>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</si>
  <si>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</si>
  <si>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</si>
  <si>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</si>
  <si>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</si>
  <si>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</si>
  <si>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</si>
  <si>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</si>
  <si>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</si>
  <si>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</si>
  <si>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</si>
  <si>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</si>
  <si>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</si>
  <si>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</si>
  <si>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</si>
  <si>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</si>
  <si>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</si>
  <si>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</si>
  <si>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</si>
  <si>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</si>
  <si>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</si>
  <si>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</si>
  <si>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</si>
  <si>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</si>
  <si>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</si>
  <si>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</si>
  <si>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</si>
  <si>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</si>
  <si>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</si>
  <si>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</si>
  <si>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</si>
  <si>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</si>
  <si>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</si>
  <si>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</si>
  <si>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</si>
  <si>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</si>
  <si>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</si>
  <si>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</si>
  <si>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</si>
  <si>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</si>
  <si>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</si>
  <si>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</si>
  <si>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</si>
  <si>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</si>
  <si>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</si>
  <si>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</si>
  <si>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</si>
  <si>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</si>
  <si>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</si>
  <si>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</si>
  <si>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</si>
  <si>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</si>
  <si>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</si>
  <si>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</si>
  <si>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</si>
  <si>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</si>
  <si>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</si>
  <si>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</si>
  <si>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</si>
  <si>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</si>
  <si>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</si>
  <si>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</si>
  <si>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</si>
  <si>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</si>
  <si>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</si>
  <si>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</si>
  <si>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</si>
  <si>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</si>
  <si>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</si>
  <si>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</si>
  <si>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</si>
  <si>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</si>
  <si>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</si>
  <si>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</si>
  <si>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</si>
  <si>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</si>
  <si>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</si>
  <si>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</si>
  <si>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</si>
  <si>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</si>
  <si>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</si>
  <si>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</si>
  <si>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</si>
  <si>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</si>
  <si>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</si>
  <si>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</si>
  <si>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</si>
  <si>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</si>
  <si>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</si>
  <si>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</si>
  <si>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</si>
  <si>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</si>
  <si>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</si>
  <si>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</si>
  <si>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</si>
  <si>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</si>
  <si>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</si>
  <si>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</si>
  <si>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</si>
  <si>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</si>
  <si>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</si>
  <si>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</si>
  <si>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</si>
  <si>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</si>
  <si>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</si>
  <si>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</si>
  <si>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</si>
  <si>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</si>
  <si>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</si>
  <si>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</si>
  <si>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</si>
  <si>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</si>
  <si>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</si>
  <si>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</si>
  <si>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</si>
  <si>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</si>
  <si>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</si>
  <si>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</si>
  <si>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</si>
  <si>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</si>
  <si>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</si>
  <si>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</si>
  <si>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</si>
  <si>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</si>
  <si>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</si>
  <si>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</si>
  <si>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</si>
  <si>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</si>
  <si>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</si>
  <si>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</si>
  <si>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</si>
  <si>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</si>
  <si>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</si>
  <si>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</si>
  <si>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</si>
  <si>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</si>
  <si>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</si>
  <si>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</si>
  <si>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</si>
  <si>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</si>
  <si>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</si>
  <si>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</si>
  <si>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</si>
  <si>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</si>
  <si>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</si>
  <si>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</si>
  <si>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</si>
  <si>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К.Р. Петренко</t>
  </si>
  <si>
    <t>(048)753-18-20</t>
  </si>
  <si>
    <t>inbox@ki.od.court.gov.ua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</si>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</sst>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&amp;L51F39C52&amp;C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1166</v>
      </c>
      <c r="F6" s="103">
        <v>645</v>
      </c>
      <c r="G6" s="103">
        <v>17</v>
      </c>
      <c r="H6" s="103">
        <v>568</v>
      </c>
      <c r="I6" s="121" t="s">
        <v>208</v>
      </c>
      <c r="J6" s="103">
        <v>598</v>
      </c>
      <c r="K6" s="84">
        <v>241</v>
      </c>
      <c r="L6" s="91">
        <f>E6-F6</f>
        <v>521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13243</v>
      </c>
      <c r="F7" s="103">
        <v>13243</v>
      </c>
      <c r="G7" s="103">
        <v>23</v>
      </c>
      <c r="H7" s="103">
        <v>13243</v>
      </c>
      <c r="I7" s="103">
        <v>9423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518</v>
      </c>
      <c r="F9" s="103">
        <v>518</v>
      </c>
      <c r="G9" s="103"/>
      <c r="H9" s="85">
        <v>518</v>
      </c>
      <c r="I9" s="103">
        <v>329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31</v>
      </c>
      <c r="F12" s="103">
        <v>31</v>
      </c>
      <c r="G12" s="103"/>
      <c r="H12" s="103">
        <v>31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19</v>
      </c>
      <c r="F13" s="103"/>
      <c r="G13" s="103"/>
      <c r="H13" s="103">
        <v>8</v>
      </c>
      <c r="I13" s="103">
        <v>2</v>
      </c>
      <c r="J13" s="103">
        <v>11</v>
      </c>
      <c r="K13" s="84">
        <v>3</v>
      </c>
      <c r="L13" s="91">
        <f>E13-F13</f>
        <v>19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</v>
      </c>
      <c r="F14" s="106">
        <v>5</v>
      </c>
      <c r="G14" s="106"/>
      <c r="H14" s="106">
        <v>5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20</v>
      </c>
      <c r="F15" s="106">
        <v>20</v>
      </c>
      <c r="G15" s="106"/>
      <c r="H15" s="106">
        <v>20</v>
      </c>
      <c r="I15" s="106">
        <v>10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15002</v>
      </c>
      <c r="F16" s="84">
        <f>SUM(F6:F15)</f>
        <v>14462</v>
      </c>
      <c r="G16" s="84">
        <f>SUM(G6:G15)</f>
        <v>40</v>
      </c>
      <c r="H16" s="84">
        <f>SUM(H6:H15)</f>
        <v>14393</v>
      </c>
      <c r="I16" s="84">
        <f>SUM(I6:I15)</f>
        <v>9768</v>
      </c>
      <c r="J16" s="84">
        <f>SUM(J6:J15)</f>
        <v>609</v>
      </c>
      <c r="K16" s="84">
        <f>SUM(K6:K15)</f>
        <v>244</v>
      </c>
      <c r="L16" s="91">
        <f>E16-F16</f>
        <v>540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135</v>
      </c>
      <c r="F17" s="84">
        <v>123</v>
      </c>
      <c r="G17" s="84">
        <v>1</v>
      </c>
      <c r="H17" s="84">
        <v>127</v>
      </c>
      <c r="I17" s="84">
        <v>79</v>
      </c>
      <c r="J17" s="84">
        <v>8</v>
      </c>
      <c r="K17" s="84"/>
      <c r="L17" s="91">
        <f>E17-F17</f>
        <v>12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126</v>
      </c>
      <c r="F18" s="84">
        <v>85</v>
      </c>
      <c r="G18" s="84">
        <v>2</v>
      </c>
      <c r="H18" s="84">
        <v>114</v>
      </c>
      <c r="I18" s="84">
        <v>47</v>
      </c>
      <c r="J18" s="84">
        <v>12</v>
      </c>
      <c r="K18" s="84">
        <v>1</v>
      </c>
      <c r="L18" s="91">
        <f>E18-F18</f>
        <v>41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4</v>
      </c>
      <c r="F20" s="84">
        <v>3</v>
      </c>
      <c r="G20" s="84">
        <v>1</v>
      </c>
      <c r="H20" s="84">
        <v>4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187</v>
      </c>
      <c r="F25" s="94">
        <v>141</v>
      </c>
      <c r="G25" s="94">
        <v>3</v>
      </c>
      <c r="H25" s="94">
        <v>167</v>
      </c>
      <c r="I25" s="94">
        <v>49</v>
      </c>
      <c r="J25" s="94">
        <v>20</v>
      </c>
      <c r="K25" s="94">
        <v>1</v>
      </c>
      <c r="L25" s="91">
        <f>E25-F25</f>
        <v>46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5035</v>
      </c>
      <c r="F26" s="84">
        <v>5035</v>
      </c>
      <c r="G26" s="84">
        <v>1</v>
      </c>
      <c r="H26" s="84">
        <v>5035</v>
      </c>
      <c r="I26" s="84">
        <v>3547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106</v>
      </c>
      <c r="F27" s="111">
        <v>94</v>
      </c>
      <c r="G27" s="111"/>
      <c r="H27" s="111">
        <v>94</v>
      </c>
      <c r="I27" s="111">
        <v>67</v>
      </c>
      <c r="J27" s="111">
        <v>12</v>
      </c>
      <c r="K27" s="111">
        <v>4</v>
      </c>
      <c r="L27" s="91">
        <f>E27-F27</f>
        <v>12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2496</v>
      </c>
      <c r="F28" s="84">
        <v>2410</v>
      </c>
      <c r="G28" s="84">
        <v>11</v>
      </c>
      <c r="H28" s="84">
        <v>2404</v>
      </c>
      <c r="I28" s="84">
        <v>2006</v>
      </c>
      <c r="J28" s="84">
        <v>92</v>
      </c>
      <c r="K28" s="84"/>
      <c r="L28" s="91">
        <f>E28-F28</f>
        <v>86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3303</v>
      </c>
      <c r="F29" s="84">
        <v>2088</v>
      </c>
      <c r="G29" s="84">
        <v>47</v>
      </c>
      <c r="H29" s="84">
        <v>2360</v>
      </c>
      <c r="I29" s="84">
        <v>1816</v>
      </c>
      <c r="J29" s="84">
        <v>943</v>
      </c>
      <c r="K29" s="84">
        <v>138</v>
      </c>
      <c r="L29" s="91">
        <f>E29-F29</f>
        <v>1215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388</v>
      </c>
      <c r="F30" s="84">
        <v>387</v>
      </c>
      <c r="G30" s="84">
        <v>2</v>
      </c>
      <c r="H30" s="84">
        <v>378</v>
      </c>
      <c r="I30" s="84">
        <v>291</v>
      </c>
      <c r="J30" s="84">
        <v>10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377</v>
      </c>
      <c r="F31" s="84">
        <v>299</v>
      </c>
      <c r="G31" s="84">
        <v>4</v>
      </c>
      <c r="H31" s="84">
        <v>320</v>
      </c>
      <c r="I31" s="84">
        <v>269</v>
      </c>
      <c r="J31" s="84">
        <v>57</v>
      </c>
      <c r="K31" s="84">
        <v>3</v>
      </c>
      <c r="L31" s="91">
        <f>E31-F31</f>
        <v>78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70</v>
      </c>
      <c r="F32" s="84">
        <v>50</v>
      </c>
      <c r="G32" s="84"/>
      <c r="H32" s="84">
        <v>64</v>
      </c>
      <c r="I32" s="84">
        <v>18</v>
      </c>
      <c r="J32" s="84">
        <v>6</v>
      </c>
      <c r="K32" s="84"/>
      <c r="L32" s="91">
        <f>E32-F32</f>
        <v>20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11</v>
      </c>
      <c r="F33" s="84">
        <v>8</v>
      </c>
      <c r="G33" s="84"/>
      <c r="H33" s="84">
        <v>8</v>
      </c>
      <c r="I33" s="84">
        <v>4</v>
      </c>
      <c r="J33" s="84">
        <v>3</v>
      </c>
      <c r="K33" s="84">
        <v>1</v>
      </c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22</v>
      </c>
      <c r="F34" s="84">
        <v>17</v>
      </c>
      <c r="G34" s="84"/>
      <c r="H34" s="84">
        <v>20</v>
      </c>
      <c r="I34" s="84">
        <v>18</v>
      </c>
      <c r="J34" s="84">
        <v>2</v>
      </c>
      <c r="K34" s="84">
        <v>1</v>
      </c>
      <c r="L34" s="91">
        <f>E34-F34</f>
        <v>5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11</v>
      </c>
      <c r="F35" s="84">
        <v>11</v>
      </c>
      <c r="G35" s="84"/>
      <c r="H35" s="84">
        <v>11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84</v>
      </c>
      <c r="F36" s="84">
        <v>73</v>
      </c>
      <c r="G36" s="84">
        <v>2</v>
      </c>
      <c r="H36" s="84">
        <v>75</v>
      </c>
      <c r="I36" s="84">
        <v>22</v>
      </c>
      <c r="J36" s="84">
        <v>9</v>
      </c>
      <c r="K36" s="84"/>
      <c r="L36" s="91">
        <f>E36-F36</f>
        <v>11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236</v>
      </c>
      <c r="F37" s="84">
        <v>202</v>
      </c>
      <c r="G37" s="84">
        <v>1</v>
      </c>
      <c r="H37" s="84">
        <v>214</v>
      </c>
      <c r="I37" s="84">
        <v>112</v>
      </c>
      <c r="J37" s="84">
        <v>22</v>
      </c>
      <c r="K37" s="84">
        <v>3</v>
      </c>
      <c r="L37" s="91">
        <f>E37-F37</f>
        <v>34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5</v>
      </c>
      <c r="F38" s="84">
        <v>4</v>
      </c>
      <c r="G38" s="84"/>
      <c r="H38" s="84">
        <v>4</v>
      </c>
      <c r="I38" s="84">
        <v>3</v>
      </c>
      <c r="J38" s="84">
        <v>1</v>
      </c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22</v>
      </c>
      <c r="F39" s="84">
        <v>16</v>
      </c>
      <c r="G39" s="84"/>
      <c r="H39" s="84">
        <v>19</v>
      </c>
      <c r="I39" s="84">
        <v>5</v>
      </c>
      <c r="J39" s="84">
        <v>3</v>
      </c>
      <c r="K39" s="84"/>
      <c r="L39" s="91">
        <f>E39-F39</f>
        <v>6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9869</v>
      </c>
      <c r="F40" s="94">
        <v>8458</v>
      </c>
      <c r="G40" s="94">
        <v>58</v>
      </c>
      <c r="H40" s="94">
        <v>8709</v>
      </c>
      <c r="I40" s="94">
        <v>5882</v>
      </c>
      <c r="J40" s="94">
        <v>1160</v>
      </c>
      <c r="K40" s="94">
        <v>150</v>
      </c>
      <c r="L40" s="91">
        <f>E40-F40</f>
        <v>1411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8348</v>
      </c>
      <c r="F41" s="84">
        <v>8348</v>
      </c>
      <c r="G41" s="84">
        <v>1</v>
      </c>
      <c r="H41" s="84">
        <v>8347</v>
      </c>
      <c r="I41" s="121" t="s">
        <v>208</v>
      </c>
      <c r="J41" s="84">
        <v>1</v>
      </c>
      <c r="K41" s="84"/>
      <c r="L41" s="91">
        <f>E41-F41</f>
        <v>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26</v>
      </c>
      <c r="F42" s="84">
        <v>26</v>
      </c>
      <c r="G42" s="84"/>
      <c r="H42" s="84">
        <v>25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50</v>
      </c>
      <c r="F43" s="84">
        <v>50</v>
      </c>
      <c r="G43" s="84"/>
      <c r="H43" s="84">
        <v>50</v>
      </c>
      <c r="I43" s="84">
        <v>40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8399</v>
      </c>
      <c r="F45" s="84">
        <f aca="true" t="shared" si="0" ref="F45:K45">F41+F43+F44</f>
        <v>8399</v>
      </c>
      <c r="G45" s="84">
        <f t="shared" si="0"/>
        <v>1</v>
      </c>
      <c r="H45" s="84">
        <f t="shared" si="0"/>
        <v>8398</v>
      </c>
      <c r="I45" s="84">
        <f>I43+I44</f>
        <v>40</v>
      </c>
      <c r="J45" s="84">
        <f t="shared" si="0"/>
        <v>1</v>
      </c>
      <c r="K45" s="84">
        <f t="shared" si="0"/>
        <v>0</v>
      </c>
      <c r="L45" s="91">
        <f>E45-F45</f>
        <v>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33457</v>
      </c>
      <c r="F46" s="84">
        <f t="shared" si="1"/>
        <v>31460</v>
      </c>
      <c r="G46" s="84">
        <f t="shared" si="1"/>
        <v>102</v>
      </c>
      <c r="H46" s="84">
        <f t="shared" si="1"/>
        <v>31667</v>
      </c>
      <c r="I46" s="84">
        <f t="shared" si="1"/>
        <v>15739</v>
      </c>
      <c r="J46" s="84">
        <f t="shared" si="1"/>
        <v>1790</v>
      </c>
      <c r="K46" s="84">
        <f t="shared" si="1"/>
        <v>395</v>
      </c>
      <c r="L46" s="91">
        <f>E46-F46</f>
        <v>1997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&amp;L51F39C52&amp;C&amp;R2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188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143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421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577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2102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203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187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26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&amp;L51F39C52&amp;C&amp;R3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576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488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6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6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4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853100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4382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6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187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879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1243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1072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3554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6315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442826822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28371088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616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203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28061</v>
      </c>
      <c r="F58" s="109">
        <f>F59+F62+F63+F64</f>
        <v>3236</v>
      </c>
      <c r="G58" s="109">
        <f>G59+G62+G63+G64</f>
        <v>270</v>
      </c>
      <c r="H58" s="109">
        <f>H59+H62+H63+H64</f>
        <v>44</v>
      </c>
      <c r="I58" s="109">
        <f>I59+I62+I63+I64</f>
        <v>56</v>
      </c>
    </row>
    <row r="59" spans="1:9" ht="13.5" customHeight="1">
      <c r="A59" s="201" t="s">
        <v>103</v>
      </c>
      <c r="B59" s="201"/>
      <c r="C59" s="201"/>
      <c r="D59" s="201"/>
      <c r="E59" s="94">
        <v>13069</v>
      </c>
      <c r="F59" s="94">
        <v>1241</v>
      </c>
      <c r="G59" s="94">
        <v>40</v>
      </c>
      <c r="H59" s="94">
        <v>13</v>
      </c>
      <c r="I59" s="94">
        <v>30</v>
      </c>
    </row>
    <row r="60" spans="1:9" ht="13.5" customHeight="1">
      <c r="A60" s="249" t="s">
        <v>201</v>
      </c>
      <c r="B60" s="250"/>
      <c r="C60" s="250"/>
      <c r="D60" s="251"/>
      <c r="E60" s="86">
        <v>389</v>
      </c>
      <c r="F60" s="86">
        <v>101</v>
      </c>
      <c r="G60" s="86">
        <v>39</v>
      </c>
      <c r="H60" s="86">
        <v>12</v>
      </c>
      <c r="I60" s="86">
        <v>27</v>
      </c>
    </row>
    <row r="61" spans="1:9" ht="13.5" customHeight="1">
      <c r="A61" s="249" t="s">
        <v>202</v>
      </c>
      <c r="B61" s="250"/>
      <c r="C61" s="250"/>
      <c r="D61" s="251"/>
      <c r="E61" s="86">
        <v>12117</v>
      </c>
      <c r="F61" s="86">
        <v>1126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83</v>
      </c>
      <c r="F62" s="84">
        <v>80</v>
      </c>
      <c r="G62" s="84">
        <v>4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6866</v>
      </c>
      <c r="F63" s="84">
        <v>1560</v>
      </c>
      <c r="G63" s="84">
        <v>226</v>
      </c>
      <c r="H63" s="84">
        <v>31</v>
      </c>
      <c r="I63" s="84">
        <v>26</v>
      </c>
    </row>
    <row r="64" spans="1:9" ht="13.5" customHeight="1">
      <c r="A64" s="201" t="s">
        <v>108</v>
      </c>
      <c r="B64" s="201"/>
      <c r="C64" s="201"/>
      <c r="D64" s="201"/>
      <c r="E64" s="84">
        <v>8043</v>
      </c>
      <c r="F64" s="84">
        <v>355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9177</v>
      </c>
      <c r="G68" s="115">
        <v>2016697086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3387</v>
      </c>
      <c r="G69" s="117">
        <v>2005979175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5790</v>
      </c>
      <c r="G70" s="117">
        <v>10717911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2830</v>
      </c>
      <c r="G71" s="115">
        <v>1741215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&amp;L51F39C52&amp;C&amp;R4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22.067039106145252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40.06568144499179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12.931034482758621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100.65797838525111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1376.8260869565217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1454.6521739130435</v>
      </c>
    </row>
    <row r="11" spans="1:4" ht="16.5" customHeight="1">
      <c r="A11" s="223" t="s">
        <v>62</v>
      </c>
      <c r="B11" s="225"/>
      <c r="C11" s="10">
        <v>9</v>
      </c>
      <c r="D11" s="84">
        <v>39</v>
      </c>
    </row>
    <row r="12" spans="1:4" ht="16.5" customHeight="1">
      <c r="A12" s="252" t="s">
        <v>103</v>
      </c>
      <c r="B12" s="252"/>
      <c r="C12" s="10">
        <v>10</v>
      </c>
      <c r="D12" s="84">
        <v>26</v>
      </c>
    </row>
    <row r="13" spans="1:4" ht="16.5" customHeight="1">
      <c r="A13" s="249" t="s">
        <v>201</v>
      </c>
      <c r="B13" s="251"/>
      <c r="C13" s="10">
        <v>11</v>
      </c>
      <c r="D13" s="94">
        <v>189</v>
      </c>
    </row>
    <row r="14" spans="1:4" ht="16.5" customHeight="1">
      <c r="A14" s="249" t="s">
        <v>202</v>
      </c>
      <c r="B14" s="251"/>
      <c r="C14" s="10">
        <v>12</v>
      </c>
      <c r="D14" s="94">
        <v>18</v>
      </c>
    </row>
    <row r="15" spans="1:4" ht="16.5" customHeight="1">
      <c r="A15" s="252" t="s">
        <v>30</v>
      </c>
      <c r="B15" s="252"/>
      <c r="C15" s="10">
        <v>13</v>
      </c>
      <c r="D15" s="84">
        <v>110</v>
      </c>
    </row>
    <row r="16" spans="1:4" ht="16.5" customHeight="1">
      <c r="A16" s="252" t="s">
        <v>104</v>
      </c>
      <c r="B16" s="252"/>
      <c r="C16" s="10">
        <v>14</v>
      </c>
      <c r="D16" s="84">
        <v>72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937127979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&amp;L51F39C52&amp;C&amp;R5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a.barylska</cp:lastModifiedBy>
  <cp:lastPrinted>2021-09-02T06:14:55Z</cp:lastPrinted>
  <dcterms:created xsi:type="dcterms:W3CDTF">2004-04-20T14:33:35Z</dcterms:created>
  <dcterms:modified xsi:type="dcterms:W3CDTF">2024-02-12T08:51:01Z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51F39C52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