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<sst xmlns="http://schemas.openxmlformats.org/spreadsheetml/2006/main" count="175" uniqueCount="147">
  <si>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</si>
  <si>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</si>
  <si>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</si>
  <si>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</si>
  <si>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</si>
  <si>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</si>
  <si>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</si>
  <si>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</si>
  <si>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</si>
  <si>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</si>
  <si>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</si>
  <si>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</si>
  <si>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</si>
  <si>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</si>
  <si>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</si>
  <si>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</si>
  <si>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</si>
  <si>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</si>
  <si>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</si>
  <si>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</si>
  <si>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</si>
  <si>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</si>
  <si>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</si>
  <si>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</si>
  <si>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</si>
  <si>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</si>
  <si>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</si>
  <si>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</si>
  <si>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</si>
  <si>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</si>
  <si>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</si>
  <si>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</si>
  <si>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</si>
  <si>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</si>
  <si>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</si>
  <si>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</si>
  <si>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</si>
  <si>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</si>
  <si>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</si>
  <si>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</si>
  <si>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</si>
  <si>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</si>
  <si>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</si>
  <si>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</si>
  <si>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</si>
  <si>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</si>
  <si>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</si>
  <si>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</si>
  <si>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</si>
  <si>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</si>
  <si>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</si>
  <si>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</si>
  <si>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</si>
  <si>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</si>
  <si>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</si>
  <si>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</si>
  <si>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</si>
  <si>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</si>
  <si>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</si>
  <si>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</si>
  <si>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</si>
  <si>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</si>
  <si>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</si>
  <si>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</si>
  <si>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</si>
  <si>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</si>
  <si>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</si>
  <si>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</si>
  <si>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</si>
  <si>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</si>
  <si>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</si>
  <si>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</si>
  <si>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</si>
  <si>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</si>
  <si>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</si>
  <si>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</si>
  <si>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</si>
  <si>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</si>
  <si>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</si>
  <si>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</si>
  <si>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</si>
  <si>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</si>
  <si>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</si>
  <si>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</si>
  <si>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</si>
  <si>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</si>
  <si>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</si>
  <si>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</si>
  <si>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</si>
  <si>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</si>
  <si>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</si>
  <si>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</si>
  <si>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</si>
  <si>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</si>
  <si>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</si>
  <si>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</si>
  <si>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</si>
  <si>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</si>
  <si>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</si>
  <si>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</si>
  <si>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</si>
  <si>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</si>
  <si>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</si>
  <si>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</si>
  <si>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</si>
  <si>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</si>
  <si>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</si>
  <si>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</si>
  <si>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</si>
  <si>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</si>
  <si>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</si>
  <si>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</si>
  <si>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</si>
  <si>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</si>
  <si>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</si>
  <si>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</si>
  <si>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</si>
  <si>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</si>
  <si>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</si>
  <si>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</si>
  <si>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</si>
  <si>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</si>
  <si>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</si>
  <si>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</si>
  <si>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</si>
  <si>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</si>
  <si>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</si>
  <si>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</si>
  <si>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</si>
  <si>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</si>
  <si>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</si>
  <si>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</si>
  <si>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</si>
  <si>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</si>
  <si>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</si>
  <si>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</si>
  <si>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С.А. Чванкін</t>
  </si>
  <si>
    <t>І.Е. Деркач</t>
  </si>
  <si>
    <t>718-99-40</t>
  </si>
  <si>
    <t>719-99-43</t>
  </si>
  <si>
    <t>inbox@ki.od.court.gov.ua</t>
  </si>
  <si>
    <t>9 липня 2015 року</t>
  </si>
  <si>
    <t>перше півріччя 2015 року</t>
  </si>
  <si>
    <t>Київський районний суд м. Одеси</t>
  </si>
  <si>
    <t>65080. Одеська область</t>
  </si>
  <si>
    <t>м. Одеса. вул.Варненська</t>
  </si>
  <si>
    <t>3б</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</si>
</sst>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4247</v>
      </c>
      <c r="D9" s="81">
        <f aca="true" t="shared" si="0" ref="D9:T9">SUM(D10:D16,D19:D27)</f>
        <v>10</v>
      </c>
      <c r="E9" s="74">
        <f t="shared" si="0"/>
        <v>1947277.000000006</v>
      </c>
      <c r="F9" s="74">
        <f t="shared" si="0"/>
        <v>5846.4</v>
      </c>
      <c r="G9" s="117">
        <f t="shared" si="0"/>
        <v>3828</v>
      </c>
      <c r="H9" s="74">
        <f t="shared" si="0"/>
        <v>1750557.8899999952</v>
      </c>
      <c r="I9" s="81">
        <f t="shared" si="0"/>
        <v>0</v>
      </c>
      <c r="J9" s="74">
        <f t="shared" si="0"/>
        <v>0</v>
      </c>
      <c r="K9" s="81">
        <f>SUM(K10:K16,K19:K27)</f>
        <v>77</v>
      </c>
      <c r="L9" s="74">
        <f t="shared" si="0"/>
        <v>56482.719999999994</v>
      </c>
      <c r="M9" s="74">
        <f t="shared" si="0"/>
        <v>75</v>
      </c>
      <c r="N9" s="74">
        <f t="shared" si="0"/>
        <v>48427.939999999995</v>
      </c>
      <c r="O9" s="81">
        <f t="shared" si="0"/>
        <v>294</v>
      </c>
      <c r="P9" s="74">
        <f t="shared" si="0"/>
        <v>167534.87000000098</v>
      </c>
      <c r="Q9" s="81">
        <f t="shared" si="0"/>
        <v>2</v>
      </c>
      <c r="R9" s="74">
        <f t="shared" si="0"/>
        <v>121.8</v>
      </c>
      <c r="S9" s="81">
        <f t="shared" si="0"/>
        <v>292</v>
      </c>
      <c r="T9" s="74">
        <f t="shared" si="0"/>
        <v>167413.070000001</v>
      </c>
    </row>
    <row r="10" spans="1:20" ht="16.5" customHeight="1">
      <c r="A10" s="82">
        <v>2</v>
      </c>
      <c r="B10" s="98" t="s">
        <v>5</v>
      </c>
      <c r="C10" s="84">
        <v>1189</v>
      </c>
      <c r="D10" s="84">
        <v>5</v>
      </c>
      <c r="E10" s="75">
        <v>1451848.02000001</v>
      </c>
      <c r="F10" s="75">
        <v>4628.4</v>
      </c>
      <c r="G10" s="118">
        <v>865</v>
      </c>
      <c r="H10" s="75">
        <v>1265553.85</v>
      </c>
      <c r="I10" s="75"/>
      <c r="J10" s="75"/>
      <c r="K10" s="75">
        <v>41</v>
      </c>
      <c r="L10" s="75">
        <v>48641.32</v>
      </c>
      <c r="M10" s="75">
        <v>62</v>
      </c>
      <c r="N10" s="75">
        <v>45261.14</v>
      </c>
      <c r="O10" s="84">
        <f aca="true" t="shared" si="1" ref="O10:P12">SUM(Q10,S10)</f>
        <v>216</v>
      </c>
      <c r="P10" s="75">
        <f t="shared" si="1"/>
        <v>150117.470000001</v>
      </c>
      <c r="Q10" s="84">
        <v>1</v>
      </c>
      <c r="R10" s="75"/>
      <c r="S10" s="84">
        <v>215</v>
      </c>
      <c r="T10" s="75">
        <v>150117.470000001</v>
      </c>
    </row>
    <row r="11" spans="1:20" ht="19.5" customHeight="1">
      <c r="A11" s="82">
        <v>3</v>
      </c>
      <c r="B11" s="98" t="s">
        <v>1</v>
      </c>
      <c r="C11" s="84">
        <v>533</v>
      </c>
      <c r="D11" s="84">
        <v>4</v>
      </c>
      <c r="E11" s="75">
        <v>131665.800000001</v>
      </c>
      <c r="F11" s="75">
        <v>974.4</v>
      </c>
      <c r="G11" s="118">
        <v>461</v>
      </c>
      <c r="H11" s="75">
        <v>125288.800000001</v>
      </c>
      <c r="I11" s="75"/>
      <c r="J11" s="75"/>
      <c r="K11" s="84">
        <v>9</v>
      </c>
      <c r="L11" s="75">
        <v>4431</v>
      </c>
      <c r="M11" s="84">
        <v>12</v>
      </c>
      <c r="N11" s="75">
        <v>2923.2</v>
      </c>
      <c r="O11" s="84">
        <f t="shared" si="1"/>
        <v>56</v>
      </c>
      <c r="P11" s="75">
        <f t="shared" si="1"/>
        <v>13641.6</v>
      </c>
      <c r="Q11" s="84"/>
      <c r="R11" s="75"/>
      <c r="S11" s="84">
        <v>56</v>
      </c>
      <c r="T11" s="75">
        <v>13641.6</v>
      </c>
    </row>
    <row r="12" spans="1:20" ht="15" customHeight="1">
      <c r="A12" s="82">
        <v>4</v>
      </c>
      <c r="B12" s="98" t="s">
        <v>67</v>
      </c>
      <c r="C12" s="84">
        <v>341</v>
      </c>
      <c r="D12" s="84"/>
      <c r="E12" s="75">
        <v>83311.2000000001</v>
      </c>
      <c r="F12" s="75"/>
      <c r="G12" s="118">
        <v>332</v>
      </c>
      <c r="H12" s="75">
        <v>80754.2000000001</v>
      </c>
      <c r="I12" s="75"/>
      <c r="J12" s="75"/>
      <c r="K12" s="84"/>
      <c r="L12" s="75"/>
      <c r="M12" s="84">
        <v>1</v>
      </c>
      <c r="N12" s="75">
        <v>243.6</v>
      </c>
      <c r="O12" s="84">
        <f t="shared" si="1"/>
        <v>9</v>
      </c>
      <c r="P12" s="75">
        <f t="shared" si="1"/>
        <v>2192.4</v>
      </c>
      <c r="Q12" s="84"/>
      <c r="R12" s="75"/>
      <c r="S12" s="84">
        <v>9</v>
      </c>
      <c r="T12" s="75">
        <v>2192.4</v>
      </c>
    </row>
    <row r="13" spans="1:20" ht="15.75" customHeight="1">
      <c r="A13" s="82">
        <v>5</v>
      </c>
      <c r="B13" s="98" t="s">
        <v>68</v>
      </c>
      <c r="C13" s="84">
        <v>1</v>
      </c>
      <c r="D13" s="84"/>
      <c r="E13" s="75">
        <v>243.6</v>
      </c>
      <c r="F13" s="75"/>
      <c r="G13" s="118">
        <v>1</v>
      </c>
      <c r="H13" s="75">
        <v>243.6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1778</v>
      </c>
      <c r="D14" s="84"/>
      <c r="E14" s="75">
        <v>222094.689999995</v>
      </c>
      <c r="F14" s="75"/>
      <c r="G14" s="118">
        <v>1775</v>
      </c>
      <c r="H14" s="75">
        <v>222092.569999994</v>
      </c>
      <c r="I14" s="75"/>
      <c r="J14" s="75"/>
      <c r="K14" s="75">
        <v>20</v>
      </c>
      <c r="L14" s="75">
        <v>2436</v>
      </c>
      <c r="M14" s="75"/>
      <c r="N14" s="75"/>
      <c r="O14" s="84">
        <f t="shared" si="2"/>
        <v>2</v>
      </c>
      <c r="P14" s="75">
        <f t="shared" si="2"/>
        <v>243.6</v>
      </c>
      <c r="Q14" s="84"/>
      <c r="R14" s="75"/>
      <c r="S14" s="84">
        <v>2</v>
      </c>
      <c r="T14" s="75">
        <v>243.6</v>
      </c>
    </row>
    <row r="15" spans="1:20" ht="21" customHeight="1">
      <c r="A15" s="82">
        <v>7</v>
      </c>
      <c r="B15" s="98" t="s">
        <v>7</v>
      </c>
      <c r="C15" s="84">
        <v>152</v>
      </c>
      <c r="D15" s="84"/>
      <c r="E15" s="75">
        <v>18635.4</v>
      </c>
      <c r="F15" s="75"/>
      <c r="G15" s="118">
        <v>146</v>
      </c>
      <c r="H15" s="75">
        <v>18270</v>
      </c>
      <c r="I15" s="75"/>
      <c r="J15" s="75"/>
      <c r="K15" s="75">
        <v>4</v>
      </c>
      <c r="L15" s="75">
        <v>487.2</v>
      </c>
      <c r="M15" s="75"/>
      <c r="N15" s="75"/>
      <c r="O15" s="84">
        <f t="shared" si="2"/>
        <v>6</v>
      </c>
      <c r="P15" s="75">
        <f t="shared" si="2"/>
        <v>730.8</v>
      </c>
      <c r="Q15" s="84">
        <v>1</v>
      </c>
      <c r="R15" s="75">
        <v>121.8</v>
      </c>
      <c r="S15" s="84">
        <v>5</v>
      </c>
      <c r="T15" s="75">
        <v>609</v>
      </c>
    </row>
    <row r="16" spans="1:20" ht="33.75" customHeight="1">
      <c r="A16" s="82">
        <v>8</v>
      </c>
      <c r="B16" s="98" t="s">
        <v>71</v>
      </c>
      <c r="C16" s="75">
        <f aca="true" t="shared" si="3" ref="C16:L16">SUM(C17:C18)</f>
        <v>11</v>
      </c>
      <c r="D16" s="75">
        <f t="shared" si="3"/>
        <v>0</v>
      </c>
      <c r="E16" s="75">
        <f t="shared" si="3"/>
        <v>7932.09</v>
      </c>
      <c r="F16" s="75">
        <f t="shared" si="3"/>
        <v>0</v>
      </c>
      <c r="G16" s="118">
        <f t="shared" si="3"/>
        <v>11</v>
      </c>
      <c r="H16" s="75">
        <f t="shared" si="3"/>
        <v>6988</v>
      </c>
      <c r="I16" s="75">
        <f t="shared" si="3"/>
        <v>0</v>
      </c>
      <c r="J16" s="75">
        <f t="shared" si="3"/>
        <v>0</v>
      </c>
      <c r="K16" s="75">
        <f t="shared" si="3"/>
        <v>1</v>
      </c>
      <c r="L16" s="75">
        <f t="shared" si="3"/>
        <v>243.6</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7</v>
      </c>
      <c r="D17" s="84"/>
      <c r="E17" s="75">
        <v>1705.2</v>
      </c>
      <c r="F17" s="75"/>
      <c r="G17" s="118">
        <v>7</v>
      </c>
      <c r="H17" s="75">
        <v>987.2</v>
      </c>
      <c r="I17" s="75"/>
      <c r="J17" s="75"/>
      <c r="K17" s="84"/>
      <c r="L17" s="75"/>
      <c r="M17" s="84"/>
      <c r="N17" s="75"/>
      <c r="O17" s="84">
        <f t="shared" si="2"/>
        <v>0</v>
      </c>
      <c r="P17" s="75">
        <f t="shared" si="2"/>
        <v>0</v>
      </c>
      <c r="Q17" s="84"/>
      <c r="R17" s="75"/>
      <c r="S17" s="84"/>
      <c r="T17" s="75"/>
    </row>
    <row r="18" spans="1:20" ht="23.25" customHeight="1">
      <c r="A18" s="82">
        <v>10</v>
      </c>
      <c r="B18" s="99" t="s">
        <v>2</v>
      </c>
      <c r="C18" s="84">
        <v>4</v>
      </c>
      <c r="D18" s="84"/>
      <c r="E18" s="75">
        <v>6226.89</v>
      </c>
      <c r="F18" s="75"/>
      <c r="G18" s="118">
        <v>4</v>
      </c>
      <c r="H18" s="75">
        <v>6000.8</v>
      </c>
      <c r="I18" s="75"/>
      <c r="J18" s="75"/>
      <c r="K18" s="84">
        <v>1</v>
      </c>
      <c r="L18" s="75">
        <v>243.6</v>
      </c>
      <c r="M18" s="84"/>
      <c r="N18" s="75"/>
      <c r="O18" s="84">
        <f t="shared" si="2"/>
        <v>0</v>
      </c>
      <c r="P18" s="75">
        <f t="shared" si="2"/>
        <v>0</v>
      </c>
      <c r="Q18" s="84"/>
      <c r="R18" s="75"/>
      <c r="S18" s="84"/>
      <c r="T18" s="75"/>
    </row>
    <row r="19" spans="1:20" ht="17.25" customHeight="1">
      <c r="A19" s="82">
        <v>11</v>
      </c>
      <c r="B19" s="98" t="s">
        <v>17</v>
      </c>
      <c r="C19" s="84">
        <v>83</v>
      </c>
      <c r="D19" s="84"/>
      <c r="E19" s="75">
        <v>10109.4</v>
      </c>
      <c r="F19" s="75"/>
      <c r="G19" s="118">
        <v>78</v>
      </c>
      <c r="H19" s="75">
        <v>9501.6</v>
      </c>
      <c r="I19" s="75"/>
      <c r="J19" s="75"/>
      <c r="K19" s="84"/>
      <c r="L19" s="75"/>
      <c r="M19" s="84"/>
      <c r="N19" s="75"/>
      <c r="O19" s="84">
        <f t="shared" si="2"/>
        <v>5</v>
      </c>
      <c r="P19" s="75">
        <f t="shared" si="2"/>
        <v>609</v>
      </c>
      <c r="Q19" s="84"/>
      <c r="R19" s="75"/>
      <c r="S19" s="84">
        <v>5</v>
      </c>
      <c r="T19" s="75">
        <v>609</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9</v>
      </c>
      <c r="D21" s="84"/>
      <c r="E21" s="75">
        <v>1096.2</v>
      </c>
      <c r="F21" s="75"/>
      <c r="G21" s="118">
        <v>9</v>
      </c>
      <c r="H21" s="75">
        <v>1210.9</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150</v>
      </c>
      <c r="D23" s="84">
        <v>1</v>
      </c>
      <c r="E23" s="75">
        <v>20340.5999999999</v>
      </c>
      <c r="F23" s="75">
        <v>243.6</v>
      </c>
      <c r="G23" s="118">
        <v>150</v>
      </c>
      <c r="H23" s="75">
        <v>20654.3699999999</v>
      </c>
      <c r="I23" s="75"/>
      <c r="J23" s="75"/>
      <c r="K23" s="84">
        <v>2</v>
      </c>
      <c r="L23" s="75">
        <v>243.6</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105</v>
      </c>
      <c r="D44" s="81">
        <f aca="true" t="shared" si="5" ref="D44:T44">SUM(D45:D51)</f>
        <v>0</v>
      </c>
      <c r="E44" s="74">
        <f>SUM(E45:E51)</f>
        <v>8659.98</v>
      </c>
      <c r="F44" s="74">
        <f t="shared" si="5"/>
        <v>0</v>
      </c>
      <c r="G44" s="117">
        <f>SUM(G45:G51)</f>
        <v>78</v>
      </c>
      <c r="H44" s="74">
        <f>SUM(H45:H51)</f>
        <v>6222.349999999999</v>
      </c>
      <c r="I44" s="81">
        <f t="shared" si="5"/>
        <v>0</v>
      </c>
      <c r="J44" s="74">
        <f t="shared" si="5"/>
        <v>0</v>
      </c>
      <c r="K44" s="81">
        <f t="shared" si="5"/>
        <v>3</v>
      </c>
      <c r="L44" s="74">
        <f t="shared" si="5"/>
        <v>219.24</v>
      </c>
      <c r="M44" s="81">
        <f>SUM(M45:M51)</f>
        <v>0</v>
      </c>
      <c r="N44" s="74">
        <f>SUM(N45:N51)</f>
        <v>0</v>
      </c>
      <c r="O44" s="81">
        <f t="shared" si="5"/>
        <v>27</v>
      </c>
      <c r="P44" s="74">
        <f t="shared" si="5"/>
        <v>2752.68</v>
      </c>
      <c r="Q44" s="81">
        <f t="shared" si="5"/>
        <v>0</v>
      </c>
      <c r="R44" s="74">
        <f t="shared" si="5"/>
        <v>0</v>
      </c>
      <c r="S44" s="81">
        <f t="shared" si="5"/>
        <v>27</v>
      </c>
      <c r="T44" s="74">
        <f t="shared" si="5"/>
        <v>2752.68</v>
      </c>
    </row>
    <row r="45" spans="1:20" ht="13.5" customHeight="1">
      <c r="A45" s="82">
        <v>37</v>
      </c>
      <c r="B45" s="98" t="s">
        <v>69</v>
      </c>
      <c r="C45" s="84">
        <v>19</v>
      </c>
      <c r="D45" s="84"/>
      <c r="E45" s="75">
        <v>2375.1</v>
      </c>
      <c r="F45" s="75"/>
      <c r="G45" s="118">
        <v>3</v>
      </c>
      <c r="H45" s="75">
        <v>606.53</v>
      </c>
      <c r="I45" s="75"/>
      <c r="J45" s="75"/>
      <c r="K45" s="84"/>
      <c r="L45" s="75"/>
      <c r="M45" s="84"/>
      <c r="N45" s="75"/>
      <c r="O45" s="84">
        <f aca="true" t="shared" si="6" ref="O45:P57">SUM(Q45,S45)</f>
        <v>16</v>
      </c>
      <c r="P45" s="75">
        <f t="shared" si="6"/>
        <v>1948.8</v>
      </c>
      <c r="Q45" s="84"/>
      <c r="R45" s="75"/>
      <c r="S45" s="84">
        <v>16</v>
      </c>
      <c r="T45" s="75">
        <v>1948.8</v>
      </c>
    </row>
    <row r="46" spans="1:20" ht="15" customHeight="1">
      <c r="A46" s="82">
        <v>38</v>
      </c>
      <c r="B46" s="98" t="s">
        <v>70</v>
      </c>
      <c r="C46" s="84">
        <v>86</v>
      </c>
      <c r="D46" s="84"/>
      <c r="E46" s="75">
        <v>6284.88</v>
      </c>
      <c r="F46" s="75"/>
      <c r="G46" s="118">
        <v>75</v>
      </c>
      <c r="H46" s="75">
        <v>5615.82</v>
      </c>
      <c r="I46" s="75"/>
      <c r="J46" s="75"/>
      <c r="K46" s="84">
        <v>3</v>
      </c>
      <c r="L46" s="75">
        <v>219.24</v>
      </c>
      <c r="M46" s="84"/>
      <c r="N46" s="75"/>
      <c r="O46" s="84">
        <f>SUM(Q46,S46)</f>
        <v>11</v>
      </c>
      <c r="P46" s="75">
        <f>SUM(R46,T46)</f>
        <v>803.88</v>
      </c>
      <c r="Q46" s="84"/>
      <c r="R46" s="75"/>
      <c r="S46" s="84">
        <v>11</v>
      </c>
      <c r="T46" s="75">
        <v>803.88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109</v>
      </c>
      <c r="D52" s="81">
        <f aca="true" t="shared" si="7" ref="D52:T52">SUM(D53:D57)</f>
        <v>0</v>
      </c>
      <c r="E52" s="74">
        <f t="shared" si="7"/>
        <v>654</v>
      </c>
      <c r="F52" s="74">
        <f t="shared" si="7"/>
        <v>0</v>
      </c>
      <c r="G52" s="117">
        <f>SUM(G53:G57)</f>
        <v>109</v>
      </c>
      <c r="H52" s="74">
        <f>SUM(H53:H57)</f>
        <v>701</v>
      </c>
      <c r="I52" s="81">
        <f t="shared" si="7"/>
        <v>0</v>
      </c>
      <c r="J52" s="74">
        <f t="shared" si="7"/>
        <v>0</v>
      </c>
      <c r="K52" s="81">
        <f t="shared" si="7"/>
        <v>2</v>
      </c>
      <c r="L52" s="74">
        <f t="shared" si="7"/>
        <v>6</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27</v>
      </c>
      <c r="D53" s="84">
        <v>0</v>
      </c>
      <c r="E53" s="75">
        <v>192</v>
      </c>
      <c r="F53" s="75">
        <v>0</v>
      </c>
      <c r="G53" s="118">
        <v>27</v>
      </c>
      <c r="H53" s="75">
        <v>227</v>
      </c>
      <c r="I53" s="75"/>
      <c r="J53" s="75"/>
      <c r="K53" s="84"/>
      <c r="L53" s="75"/>
      <c r="M53" s="84"/>
      <c r="N53" s="75"/>
      <c r="O53" s="84">
        <f t="shared" si="6"/>
        <v>0</v>
      </c>
      <c r="P53" s="75">
        <f t="shared" si="6"/>
        <v>0</v>
      </c>
      <c r="Q53" s="84"/>
      <c r="R53" s="75"/>
      <c r="S53" s="84"/>
      <c r="T53" s="75"/>
    </row>
    <row r="54" spans="1:20" ht="22.5" customHeight="1">
      <c r="A54" s="82">
        <v>46</v>
      </c>
      <c r="B54" s="98" t="s">
        <v>34</v>
      </c>
      <c r="C54" s="84">
        <v>64</v>
      </c>
      <c r="D54" s="84">
        <v>0</v>
      </c>
      <c r="E54" s="75">
        <v>192</v>
      </c>
      <c r="F54" s="75">
        <v>0</v>
      </c>
      <c r="G54" s="118">
        <v>64</v>
      </c>
      <c r="H54" s="75">
        <v>204</v>
      </c>
      <c r="I54" s="75"/>
      <c r="J54" s="75"/>
      <c r="K54" s="84">
        <v>2</v>
      </c>
      <c r="L54" s="75">
        <v>6</v>
      </c>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18</v>
      </c>
      <c r="D56" s="84">
        <v>0</v>
      </c>
      <c r="E56" s="75">
        <v>270</v>
      </c>
      <c r="F56" s="75">
        <v>0</v>
      </c>
      <c r="G56" s="118">
        <v>18</v>
      </c>
      <c r="H56" s="75">
        <v>270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1786</v>
      </c>
      <c r="D58" s="84">
        <v>0</v>
      </c>
      <c r="E58" s="75">
        <v>65260.4400000014</v>
      </c>
      <c r="F58" s="75">
        <v>0</v>
      </c>
      <c r="G58" s="118">
        <v>849</v>
      </c>
      <c r="H58" s="75">
        <v>31325.8800000005</v>
      </c>
      <c r="I58" s="75"/>
      <c r="J58" s="75"/>
      <c r="K58" s="84"/>
      <c r="L58" s="75"/>
      <c r="M58" s="84">
        <v>1779</v>
      </c>
      <c r="N58" s="75">
        <v>65004.6600000013</v>
      </c>
      <c r="O58" s="84">
        <f>SUM(Q58,S58)</f>
        <v>7</v>
      </c>
      <c r="P58" s="75">
        <f>SUM(R58,T58)</f>
        <v>255.78</v>
      </c>
      <c r="Q58" s="84"/>
      <c r="R58" s="75"/>
      <c r="S58" s="84">
        <v>7</v>
      </c>
      <c r="T58" s="75">
        <v>255.78</v>
      </c>
    </row>
    <row r="59" spans="1:20" ht="15.75">
      <c r="A59" s="82">
        <v>51</v>
      </c>
      <c r="B59" s="85" t="s">
        <v>118</v>
      </c>
      <c r="C59" s="74">
        <f>SUM(C9,C28,C44,C52,C58)</f>
        <v>6247</v>
      </c>
      <c r="D59" s="74">
        <f>SUM(D9,D28,D44,D52,D58)</f>
        <v>10</v>
      </c>
      <c r="E59" s="74">
        <f aca="true" t="shared" si="8" ref="E59:T59">SUM(E9,E28,E44,E52,E58)</f>
        <v>2021851.4200000074</v>
      </c>
      <c r="F59" s="74">
        <f t="shared" si="8"/>
        <v>5846.4</v>
      </c>
      <c r="G59" s="117">
        <f t="shared" si="8"/>
        <v>4864</v>
      </c>
      <c r="H59" s="74">
        <f t="shared" si="8"/>
        <v>1788807.119999996</v>
      </c>
      <c r="I59" s="74">
        <f t="shared" si="8"/>
        <v>0</v>
      </c>
      <c r="J59" s="74">
        <f t="shared" si="8"/>
        <v>0</v>
      </c>
      <c r="K59" s="74">
        <f t="shared" si="8"/>
        <v>82</v>
      </c>
      <c r="L59" s="74">
        <f t="shared" si="8"/>
        <v>56707.95999999999</v>
      </c>
      <c r="M59" s="74">
        <f t="shared" si="8"/>
        <v>1854</v>
      </c>
      <c r="N59" s="74">
        <f t="shared" si="8"/>
        <v>113432.60000000129</v>
      </c>
      <c r="O59" s="74">
        <f t="shared" si="8"/>
        <v>328</v>
      </c>
      <c r="P59" s="74">
        <f t="shared" si="8"/>
        <v>170543.33000000098</v>
      </c>
      <c r="Q59" s="74">
        <f t="shared" si="8"/>
        <v>2</v>
      </c>
      <c r="R59" s="74">
        <f t="shared" si="8"/>
        <v>121.8</v>
      </c>
      <c r="S59" s="74">
        <f t="shared" si="8"/>
        <v>326</v>
      </c>
      <c r="T59" s="74">
        <f t="shared" si="8"/>
        <v>170421.530000001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&amp;LCDB84C3C&amp;CФорма № 10 (судовий збір), Підрозділ: Київський районний суд м. Одеси,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326</v>
      </c>
      <c r="F5" s="57">
        <f>SUM(F6:F31)</f>
        <v>170421.53000000003</v>
      </c>
    </row>
    <row r="6" spans="1:6" s="3" customFormat="1" ht="19.5" customHeight="1">
      <c r="A6" s="73">
        <v>2</v>
      </c>
      <c r="B6" s="138" t="s">
        <v>113</v>
      </c>
      <c r="C6" s="139"/>
      <c r="D6" s="140"/>
      <c r="E6" s="55">
        <v>22</v>
      </c>
      <c r="F6" s="77">
        <v>7565.2</v>
      </c>
    </row>
    <row r="7" spans="1:6" s="3" customFormat="1" ht="21.75" customHeight="1">
      <c r="A7" s="73">
        <v>3</v>
      </c>
      <c r="B7" s="138" t="s">
        <v>111</v>
      </c>
      <c r="C7" s="139"/>
      <c r="D7" s="140"/>
      <c r="E7" s="55">
        <v>5</v>
      </c>
      <c r="F7" s="56">
        <v>4628.4</v>
      </c>
    </row>
    <row r="8" spans="1:6" s="3" customFormat="1" ht="15.75" customHeight="1">
      <c r="A8" s="73">
        <v>4</v>
      </c>
      <c r="B8" s="138" t="s">
        <v>59</v>
      </c>
      <c r="C8" s="139"/>
      <c r="D8" s="140"/>
      <c r="E8" s="55">
        <v>92</v>
      </c>
      <c r="F8" s="56">
        <v>22411.2</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2</v>
      </c>
      <c r="F11" s="56">
        <v>3897.6</v>
      </c>
    </row>
    <row r="12" spans="1:6" s="3" customFormat="1" ht="16.5" customHeight="1">
      <c r="A12" s="73">
        <v>8</v>
      </c>
      <c r="B12" s="88" t="s">
        <v>61</v>
      </c>
      <c r="C12" s="89"/>
      <c r="D12" s="90"/>
      <c r="E12" s="55"/>
      <c r="F12" s="56"/>
    </row>
    <row r="13" spans="1:6" s="3" customFormat="1" ht="15.75" customHeight="1">
      <c r="A13" s="73">
        <v>9</v>
      </c>
      <c r="B13" s="88" t="s">
        <v>62</v>
      </c>
      <c r="C13" s="89"/>
      <c r="D13" s="90"/>
      <c r="E13" s="55">
        <v>38</v>
      </c>
      <c r="F13" s="56">
        <v>36823.04</v>
      </c>
    </row>
    <row r="14" spans="1:6" s="3" customFormat="1" ht="27" customHeight="1">
      <c r="A14" s="73">
        <v>10</v>
      </c>
      <c r="B14" s="138" t="s">
        <v>115</v>
      </c>
      <c r="C14" s="139"/>
      <c r="D14" s="140"/>
      <c r="E14" s="55"/>
      <c r="F14" s="56"/>
    </row>
    <row r="15" spans="1:6" s="3" customFormat="1" ht="21" customHeight="1">
      <c r="A15" s="73">
        <v>11</v>
      </c>
      <c r="B15" s="88" t="s">
        <v>22</v>
      </c>
      <c r="C15" s="89"/>
      <c r="D15" s="90"/>
      <c r="E15" s="55">
        <v>85</v>
      </c>
      <c r="F15" s="56">
        <v>33581.53</v>
      </c>
    </row>
    <row r="16" spans="1:6" s="3" customFormat="1" ht="19.5" customHeight="1">
      <c r="A16" s="73">
        <v>12</v>
      </c>
      <c r="B16" s="88" t="s">
        <v>63</v>
      </c>
      <c r="C16" s="89"/>
      <c r="D16" s="90"/>
      <c r="E16" s="55">
        <v>4</v>
      </c>
      <c r="F16" s="56">
        <v>803.88</v>
      </c>
    </row>
    <row r="17" spans="1:6" s="3" customFormat="1" ht="24" customHeight="1">
      <c r="A17" s="73">
        <v>13</v>
      </c>
      <c r="B17" s="136" t="s">
        <v>23</v>
      </c>
      <c r="C17" s="136"/>
      <c r="D17" s="136"/>
      <c r="E17" s="55">
        <v>30</v>
      </c>
      <c r="F17" s="56">
        <v>16284.29</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1</v>
      </c>
      <c r="F24" s="56">
        <v>243.6</v>
      </c>
    </row>
    <row r="25" spans="1:6" s="3" customFormat="1" ht="51.75" customHeight="1">
      <c r="A25" s="73">
        <v>21</v>
      </c>
      <c r="B25" s="136" t="s">
        <v>29</v>
      </c>
      <c r="C25" s="136"/>
      <c r="D25" s="136"/>
      <c r="E25" s="55">
        <v>4</v>
      </c>
      <c r="F25" s="56">
        <v>974.4</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v>1</v>
      </c>
      <c r="F28" s="56">
        <v>73.08</v>
      </c>
    </row>
    <row r="29" spans="1:6" s="3" customFormat="1" ht="26.25" customHeight="1">
      <c r="A29" s="73">
        <v>25</v>
      </c>
      <c r="B29" s="136" t="s">
        <v>38</v>
      </c>
      <c r="C29" s="136"/>
      <c r="D29" s="136"/>
      <c r="E29" s="55">
        <v>42</v>
      </c>
      <c r="F29" s="56">
        <v>43135.31</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&amp;LCDB84C3C&amp;CФорма № 10 (судовий збір), Підрозділ: Київський районний суд м. Одеси,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&amp;LCDB84C3C&amp;C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2015-07-16T12:35:51Z</dcterms:modified>
  <cp:category/>
  <cp:version/>
  <cp:contentType/>
  <cp:contentStatus/>
</cp:coreProperties>
</file>