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<sst xmlns="http://schemas.openxmlformats.org/spreadsheetml/2006/main" count="269" uniqueCount="201">
  <si>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</si>
  <si>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</si>
  <si>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</si>
  <si>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</si>
  <si>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</si>
  <si>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</si>
  <si>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</si>
  <si>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</si>
  <si>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</si>
  <si>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</si>
  <si>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</si>
  <si>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</si>
  <si>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</si>
  <si>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</si>
  <si>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</si>
  <si>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</si>
  <si>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</si>
  <si>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</si>
  <si>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</si>
  <si>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</si>
  <si>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</si>
  <si>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</si>
  <si>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</si>
  <si>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</si>
  <si>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</si>
  <si>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</si>
  <si>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</si>
  <si>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</si>
  <si>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</si>
  <si>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</si>
  <si>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</si>
  <si>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</si>
  <si>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</si>
  <si>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</si>
  <si>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</si>
  <si>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</si>
  <si>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</si>
  <si>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</si>
  <si>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</si>
  <si>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</si>
  <si>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</si>
  <si>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</si>
  <si>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</si>
  <si>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</si>
  <si>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</si>
  <si>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</si>
  <si>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</si>
  <si>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</si>
  <si>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</si>
  <si>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</si>
  <si>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</si>
  <si>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</si>
  <si>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</si>
  <si>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</si>
  <si>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</si>
  <si>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</si>
  <si>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</si>
  <si>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</si>
  <si>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</si>
  <si>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</si>
  <si>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</si>
  <si>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</si>
  <si>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</si>
  <si>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</si>
  <si>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</si>
  <si>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</si>
  <si>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</si>
  <si>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</si>
  <si>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</si>
  <si>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</si>
  <si>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</si>
  <si>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</si>
  <si>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</si>
  <si>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</si>
  <si>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</si>
  <si>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</si>
  <si>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</si>
  <si>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</si>
  <si>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</si>
  <si>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</si>
  <si>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</si>
  <si>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</si>
  <si>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</si>
  <si>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</si>
  <si>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</si>
  <si>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</si>
  <si>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</si>
  <si>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</si>
  <si>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</si>
  <si>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</si>
  <si>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</si>
  <si>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</si>
  <si>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</si>
  <si>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</si>
  <si>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</si>
  <si>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</si>
  <si>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</si>
  <si>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</si>
  <si>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</si>
  <si>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</si>
  <si>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</si>
  <si>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</si>
  <si>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</si>
  <si>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</si>
  <si>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</si>
  <si>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</si>
  <si>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</si>
  <si>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</si>
  <si>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</si>
  <si>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</si>
  <si>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</si>
  <si>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</si>
  <si>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</si>
  <si>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</si>
  <si>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</si>
  <si>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</si>
  <si>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</si>
  <si>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</si>
  <si>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</si>
  <si>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</si>
  <si>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</si>
  <si>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</si>
  <si>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</si>
  <si>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</si>
  <si>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</si>
  <si>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</si>
  <si>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</si>
  <si>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</si>
  <si>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</si>
  <si>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</si>
  <si>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</si>
  <si>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</si>
  <si>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</si>
  <si>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</si>
  <si>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</si>
  <si>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</si>
  <si>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</si>
  <si>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</si>
  <si>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</si>
  <si>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</si>
  <si>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</si>
  <si>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</si>
  <si>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</si>
  <si>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</si>
  <si>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</si>
  <si>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</si>
  <si>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</si>
  <si>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</si>
  <si>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</si>
  <si>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</si>
  <si>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</si>
  <si>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</si>
  <si>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</si>
  <si>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</si>
  <si>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</si>
  <si>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</si>
  <si>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</si>
  <si>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</si>
  <si>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</si>
  <si>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</si>
  <si>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</si>
  <si>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</si>
  <si>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</si>
  <si>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</si>
  <si>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</si>
  <si>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</si>
  <si>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</si>
  <si>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</si>
  <si>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</si>
  <si>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</si>
  <si>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</si>
  <si>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</si>
  <si>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</si>
  <si>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</si>
  <si>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</si>
  <si>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</si>
  <si>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</si>
  <si>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</si>
  <si>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</si>
  <si>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</si>
  <si>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</si>
  <si>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</si>
  <si>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</si>
  <si>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</si>
  <si>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</si>
  <si>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</si>
  <si>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</si>
  <si>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</si>
  <si>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</si>
  <si>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</si>
  <si>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</si>
  <si>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Київський районний суд м. Одеси</t>
  </si>
  <si>
    <t>65080.м. Одеса.вул.Варненська 3б</t>
  </si>
  <si>
    <t>Доручення судів України / іноземних судів</t>
  </si>
  <si>
    <t xml:space="preserve">Розглянуто справ судом присяжних </t>
  </si>
  <si>
    <t>С.А. Чванкін</t>
  </si>
  <si>
    <t>О.А. Поваляєва</t>
  </si>
  <si>
    <t>(048) 718-99-18</t>
  </si>
  <si>
    <t>(048) 718-99-43</t>
  </si>
  <si>
    <t>inbox@ki.od.court.gov.ua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</si>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</sst>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&amp;L4203182D&amp;C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683</v>
      </c>
      <c r="F6" s="90">
        <v>297</v>
      </c>
      <c r="G6" s="90">
        <v>14</v>
      </c>
      <c r="H6" s="90">
        <v>187</v>
      </c>
      <c r="I6" s="90" t="s">
        <v>180</v>
      </c>
      <c r="J6" s="90">
        <v>496</v>
      </c>
      <c r="K6" s="91">
        <v>210</v>
      </c>
      <c r="L6" s="101">
        <f>E6-F6</f>
        <v>386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2513</v>
      </c>
      <c r="F7" s="90">
        <v>2444</v>
      </c>
      <c r="G7" s="90">
        <v>3</v>
      </c>
      <c r="H7" s="90">
        <v>2436</v>
      </c>
      <c r="I7" s="90">
        <v>1993</v>
      </c>
      <c r="J7" s="90">
        <v>77</v>
      </c>
      <c r="K7" s="91"/>
      <c r="L7" s="101">
        <f>E7-F7</f>
        <v>69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98</v>
      </c>
      <c r="F9" s="90">
        <v>94</v>
      </c>
      <c r="G9" s="90">
        <v>1</v>
      </c>
      <c r="H9" s="90">
        <v>77</v>
      </c>
      <c r="I9" s="90">
        <v>53</v>
      </c>
      <c r="J9" s="90">
        <v>21</v>
      </c>
      <c r="K9" s="91"/>
      <c r="L9" s="101">
        <f>E9-F9</f>
        <v>4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3</v>
      </c>
      <c r="F10" s="90">
        <v>3</v>
      </c>
      <c r="G10" s="90">
        <v>2</v>
      </c>
      <c r="H10" s="90">
        <v>2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62</v>
      </c>
      <c r="F12" s="90">
        <v>5</v>
      </c>
      <c r="G12" s="90"/>
      <c r="H12" s="90">
        <v>1</v>
      </c>
      <c r="I12" s="90"/>
      <c r="J12" s="90">
        <v>61</v>
      </c>
      <c r="K12" s="91">
        <v>55</v>
      </c>
      <c r="L12" s="101">
        <f>E12-F12</f>
        <v>57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7</v>
      </c>
      <c r="F13" s="90">
        <v>7</v>
      </c>
      <c r="G13" s="90"/>
      <c r="H13" s="90">
        <v>6</v>
      </c>
      <c r="I13" s="90">
        <v>3</v>
      </c>
      <c r="J13" s="90">
        <v>1</v>
      </c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3366</v>
      </c>
      <c r="F14" s="105">
        <f>SUM(F6:F13)</f>
        <v>2850</v>
      </c>
      <c r="G14" s="105">
        <f>SUM(G6:G13)</f>
        <v>20</v>
      </c>
      <c r="H14" s="105">
        <f>SUM(H6:H13)</f>
        <v>2709</v>
      </c>
      <c r="I14" s="105">
        <f>SUM(I6:I13)</f>
        <v>2049</v>
      </c>
      <c r="J14" s="105">
        <f>SUM(J6:J13)</f>
        <v>657</v>
      </c>
      <c r="K14" s="105">
        <f>SUM(K6:K13)</f>
        <v>265</v>
      </c>
      <c r="L14" s="101">
        <f>E14-F14</f>
        <v>516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190</v>
      </c>
      <c r="F15" s="92">
        <v>141</v>
      </c>
      <c r="G15" s="92">
        <v>1</v>
      </c>
      <c r="H15" s="92">
        <v>151</v>
      </c>
      <c r="I15" s="92">
        <v>122</v>
      </c>
      <c r="J15" s="92">
        <v>39</v>
      </c>
      <c r="K15" s="91">
        <v>23</v>
      </c>
      <c r="L15" s="101">
        <f>E15-F15</f>
        <v>49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256</v>
      </c>
      <c r="F16" s="92">
        <v>128</v>
      </c>
      <c r="G16" s="92">
        <v>8</v>
      </c>
      <c r="H16" s="92">
        <v>151</v>
      </c>
      <c r="I16" s="92">
        <v>80</v>
      </c>
      <c r="J16" s="92">
        <v>105</v>
      </c>
      <c r="K16" s="91">
        <v>20</v>
      </c>
      <c r="L16" s="101">
        <f>E16-F16</f>
        <v>128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18</v>
      </c>
      <c r="F18" s="91">
        <v>14</v>
      </c>
      <c r="G18" s="91"/>
      <c r="H18" s="91">
        <v>16</v>
      </c>
      <c r="I18" s="91">
        <v>12</v>
      </c>
      <c r="J18" s="91">
        <v>2</v>
      </c>
      <c r="K18" s="91"/>
      <c r="L18" s="101">
        <f>E18-F18</f>
        <v>4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342</v>
      </c>
      <c r="F22" s="91">
        <v>178</v>
      </c>
      <c r="G22" s="91">
        <v>8</v>
      </c>
      <c r="H22" s="91">
        <v>196</v>
      </c>
      <c r="I22" s="91">
        <v>92</v>
      </c>
      <c r="J22" s="91">
        <v>146</v>
      </c>
      <c r="K22" s="91">
        <v>43</v>
      </c>
      <c r="L22" s="101">
        <f>E22-F22</f>
        <v>164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413</v>
      </c>
      <c r="F23" s="91">
        <v>385</v>
      </c>
      <c r="G23" s="91"/>
      <c r="H23" s="91">
        <v>366</v>
      </c>
      <c r="I23" s="91">
        <v>266</v>
      </c>
      <c r="J23" s="91">
        <v>47</v>
      </c>
      <c r="K23" s="91">
        <v>2</v>
      </c>
      <c r="L23" s="101">
        <f>E23-F23</f>
        <v>28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32</v>
      </c>
      <c r="F24" s="91">
        <v>31</v>
      </c>
      <c r="G24" s="91">
        <v>1</v>
      </c>
      <c r="H24" s="91">
        <v>30</v>
      </c>
      <c r="I24" s="91">
        <v>7</v>
      </c>
      <c r="J24" s="91">
        <v>2</v>
      </c>
      <c r="K24" s="91"/>
      <c r="L24" s="101">
        <f>E24-F24</f>
        <v>1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2012</v>
      </c>
      <c r="F25" s="91">
        <v>1684</v>
      </c>
      <c r="G25" s="91">
        <v>11</v>
      </c>
      <c r="H25" s="91">
        <v>1766</v>
      </c>
      <c r="I25" s="91">
        <v>1458</v>
      </c>
      <c r="J25" s="91">
        <v>246</v>
      </c>
      <c r="K25" s="91">
        <v>54</v>
      </c>
      <c r="L25" s="101">
        <f>E25-F25</f>
        <v>328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3329</v>
      </c>
      <c r="F26" s="91">
        <v>1511</v>
      </c>
      <c r="G26" s="91">
        <v>48</v>
      </c>
      <c r="H26" s="91">
        <v>1581</v>
      </c>
      <c r="I26" s="91">
        <v>1119</v>
      </c>
      <c r="J26" s="91">
        <v>1748</v>
      </c>
      <c r="K26" s="91">
        <v>533</v>
      </c>
      <c r="L26" s="101">
        <f>E26-F26</f>
        <v>1818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199</v>
      </c>
      <c r="F27" s="91">
        <v>174</v>
      </c>
      <c r="G27" s="91"/>
      <c r="H27" s="91">
        <v>176</v>
      </c>
      <c r="I27" s="91">
        <v>148</v>
      </c>
      <c r="J27" s="91">
        <v>23</v>
      </c>
      <c r="K27" s="91">
        <v>12</v>
      </c>
      <c r="L27" s="101">
        <f>E27-F27</f>
        <v>25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223</v>
      </c>
      <c r="F28" s="91">
        <v>150</v>
      </c>
      <c r="G28" s="91"/>
      <c r="H28" s="91">
        <v>157</v>
      </c>
      <c r="I28" s="91">
        <v>127</v>
      </c>
      <c r="J28" s="91">
        <v>66</v>
      </c>
      <c r="K28" s="91">
        <v>7</v>
      </c>
      <c r="L28" s="101">
        <f>E28-F28</f>
        <v>73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100</v>
      </c>
      <c r="F29" s="91">
        <v>58</v>
      </c>
      <c r="G29" s="91">
        <v>1</v>
      </c>
      <c r="H29" s="91">
        <v>74</v>
      </c>
      <c r="I29" s="91">
        <v>25</v>
      </c>
      <c r="J29" s="91">
        <v>26</v>
      </c>
      <c r="K29" s="91">
        <v>8</v>
      </c>
      <c r="L29" s="101">
        <f>E29-F29</f>
        <v>42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11</v>
      </c>
      <c r="F30" s="91">
        <v>6</v>
      </c>
      <c r="G30" s="91"/>
      <c r="H30" s="91">
        <v>8</v>
      </c>
      <c r="I30" s="91">
        <v>1</v>
      </c>
      <c r="J30" s="91">
        <v>3</v>
      </c>
      <c r="K30" s="91"/>
      <c r="L30" s="101">
        <f>E30-F30</f>
        <v>5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4</v>
      </c>
      <c r="F31" s="91">
        <v>2</v>
      </c>
      <c r="G31" s="91"/>
      <c r="H31" s="91">
        <v>2</v>
      </c>
      <c r="I31" s="91">
        <v>2</v>
      </c>
      <c r="J31" s="91">
        <v>2</v>
      </c>
      <c r="K31" s="91">
        <v>1</v>
      </c>
      <c r="L31" s="101">
        <f>E31-F31</f>
        <v>2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74</v>
      </c>
      <c r="F32" s="91">
        <v>42</v>
      </c>
      <c r="G32" s="91">
        <v>3</v>
      </c>
      <c r="H32" s="91">
        <v>45</v>
      </c>
      <c r="I32" s="91">
        <v>25</v>
      </c>
      <c r="J32" s="91">
        <v>29</v>
      </c>
      <c r="K32" s="91">
        <v>2</v>
      </c>
      <c r="L32" s="101">
        <f>E32-F32</f>
        <v>32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322</v>
      </c>
      <c r="F33" s="91">
        <v>258</v>
      </c>
      <c r="G33" s="91">
        <v>2</v>
      </c>
      <c r="H33" s="91">
        <v>233</v>
      </c>
      <c r="I33" s="91">
        <v>124</v>
      </c>
      <c r="J33" s="91">
        <v>89</v>
      </c>
      <c r="K33" s="91">
        <v>14</v>
      </c>
      <c r="L33" s="101">
        <f>E33-F33</f>
        <v>64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6</v>
      </c>
      <c r="F34" s="91">
        <v>5</v>
      </c>
      <c r="G34" s="91"/>
      <c r="H34" s="91">
        <v>3</v>
      </c>
      <c r="I34" s="91">
        <v>3</v>
      </c>
      <c r="J34" s="91">
        <v>3</v>
      </c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10</v>
      </c>
      <c r="F35" s="91">
        <v>6</v>
      </c>
      <c r="G35" s="91"/>
      <c r="H35" s="91">
        <v>4</v>
      </c>
      <c r="I35" s="91">
        <v>1</v>
      </c>
      <c r="J35" s="91">
        <v>6</v>
      </c>
      <c r="K35" s="91">
        <v>2</v>
      </c>
      <c r="L35" s="101">
        <f>E35-F35</f>
        <v>4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5129</v>
      </c>
      <c r="F37" s="91">
        <v>2929</v>
      </c>
      <c r="G37" s="91">
        <v>58</v>
      </c>
      <c r="H37" s="91">
        <v>2839</v>
      </c>
      <c r="I37" s="91">
        <v>1700</v>
      </c>
      <c r="J37" s="91">
        <v>2290</v>
      </c>
      <c r="K37" s="91">
        <v>635</v>
      </c>
      <c r="L37" s="101">
        <f>E37-F37</f>
        <v>2200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3763</v>
      </c>
      <c r="F38" s="91">
        <v>3370</v>
      </c>
      <c r="G38" s="91"/>
      <c r="H38" s="91">
        <v>3142</v>
      </c>
      <c r="I38" s="91" t="s">
        <v>180</v>
      </c>
      <c r="J38" s="91">
        <v>621</v>
      </c>
      <c r="K38" s="91"/>
      <c r="L38" s="101">
        <f>E38-F38</f>
        <v>393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33</v>
      </c>
      <c r="F39" s="91">
        <v>32</v>
      </c>
      <c r="G39" s="91"/>
      <c r="H39" s="91">
        <v>29</v>
      </c>
      <c r="I39" s="91" t="s">
        <v>180</v>
      </c>
      <c r="J39" s="91">
        <v>4</v>
      </c>
      <c r="K39" s="91"/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6</v>
      </c>
      <c r="F40" s="91">
        <v>6</v>
      </c>
      <c r="G40" s="91"/>
      <c r="H40" s="91">
        <v>3</v>
      </c>
      <c r="I40" s="91">
        <v>1</v>
      </c>
      <c r="J40" s="91">
        <v>3</v>
      </c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3769</v>
      </c>
      <c r="F41" s="91">
        <f aca="true" t="shared" si="0" ref="F41:K41">F38+F40</f>
        <v>3376</v>
      </c>
      <c r="G41" s="91">
        <f t="shared" si="0"/>
        <v>0</v>
      </c>
      <c r="H41" s="91">
        <f t="shared" si="0"/>
        <v>3145</v>
      </c>
      <c r="I41" s="91">
        <f>I40</f>
        <v>1</v>
      </c>
      <c r="J41" s="91">
        <f t="shared" si="0"/>
        <v>624</v>
      </c>
      <c r="K41" s="91">
        <f t="shared" si="0"/>
        <v>0</v>
      </c>
      <c r="L41" s="101">
        <f>E41-F41</f>
        <v>393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12606</v>
      </c>
      <c r="F42" s="91">
        <f aca="true" t="shared" si="1" ref="F42:K42">F14+F22+F37+F41</f>
        <v>9333</v>
      </c>
      <c r="G42" s="91">
        <f t="shared" si="1"/>
        <v>86</v>
      </c>
      <c r="H42" s="91">
        <f t="shared" si="1"/>
        <v>8889</v>
      </c>
      <c r="I42" s="91">
        <f t="shared" si="1"/>
        <v>3842</v>
      </c>
      <c r="J42" s="91">
        <f t="shared" si="1"/>
        <v>3717</v>
      </c>
      <c r="K42" s="91">
        <f t="shared" si="1"/>
        <v>943</v>
      </c>
      <c r="L42" s="101">
        <f>E42-F42</f>
        <v>3273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&amp;L4203182D&amp;CФорма № 1-мзс, Підрозділ: Київський районний суд м. Одеси,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100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96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454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26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43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85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93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79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55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66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13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146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32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29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50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134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13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1342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3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40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12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1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11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15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5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1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824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216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29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187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4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245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141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86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1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>
        <v>1</v>
      </c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&amp;L4203182D&amp;CФорма № 1-мзс, Підрозділ: Київський районний суд м. Одеси,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188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143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14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15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12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17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8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7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4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1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110240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1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3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705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32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29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16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319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23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106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7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465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3264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1865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777013149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222337559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1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/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790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153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2059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58430089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623262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26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20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2583</v>
      </c>
      <c r="F58" s="96">
        <v>87</v>
      </c>
      <c r="G58" s="96">
        <v>24</v>
      </c>
      <c r="H58" s="96">
        <v>8</v>
      </c>
      <c r="I58" s="96">
        <v>7</v>
      </c>
    </row>
    <row r="59" spans="1:9" ht="13.5" customHeight="1">
      <c r="A59" s="261" t="s">
        <v>31</v>
      </c>
      <c r="B59" s="261"/>
      <c r="C59" s="261"/>
      <c r="D59" s="261"/>
      <c r="E59" s="96">
        <v>95</v>
      </c>
      <c r="F59" s="96">
        <v>94</v>
      </c>
      <c r="G59" s="96">
        <v>6</v>
      </c>
      <c r="H59" s="96">
        <v>1</v>
      </c>
      <c r="I59" s="96"/>
    </row>
    <row r="60" spans="1:9" ht="13.5" customHeight="1">
      <c r="A60" s="261" t="s">
        <v>111</v>
      </c>
      <c r="B60" s="261"/>
      <c r="C60" s="261"/>
      <c r="D60" s="261"/>
      <c r="E60" s="96">
        <v>1554</v>
      </c>
      <c r="F60" s="96">
        <v>1063</v>
      </c>
      <c r="G60" s="96">
        <v>167</v>
      </c>
      <c r="H60" s="96">
        <v>32</v>
      </c>
      <c r="I60" s="96">
        <v>23</v>
      </c>
    </row>
    <row r="61" spans="1:9" ht="13.5" customHeight="1">
      <c r="A61" s="193" t="s">
        <v>115</v>
      </c>
      <c r="B61" s="193"/>
      <c r="C61" s="193"/>
      <c r="D61" s="193"/>
      <c r="E61" s="96">
        <v>3091</v>
      </c>
      <c r="F61" s="96">
        <v>54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&amp;L4203182D&amp;CФорма № 1-мзс, Підрозділ: Київський районний суд м. Одеси,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0.2536992198009147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0.4033485540334855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0.2945205479452055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0.27729257641921395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0.9524268723882996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444.45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630.3</v>
      </c>
    </row>
    <row r="11" spans="1:4" ht="16.5" customHeight="1">
      <c r="A11" s="216" t="s">
        <v>65</v>
      </c>
      <c r="B11" s="218"/>
      <c r="C11" s="14">
        <v>9</v>
      </c>
      <c r="D11" s="94">
        <v>61</v>
      </c>
    </row>
    <row r="12" spans="1:4" ht="16.5" customHeight="1">
      <c r="A12" s="303" t="s">
        <v>110</v>
      </c>
      <c r="B12" s="303"/>
      <c r="C12" s="14">
        <v>10</v>
      </c>
      <c r="D12" s="94">
        <v>20</v>
      </c>
    </row>
    <row r="13" spans="1:4" ht="16.5" customHeight="1">
      <c r="A13" s="303" t="s">
        <v>31</v>
      </c>
      <c r="B13" s="303"/>
      <c r="C13" s="14">
        <v>11</v>
      </c>
      <c r="D13" s="94">
        <v>122</v>
      </c>
    </row>
    <row r="14" spans="1:4" ht="16.5" customHeight="1">
      <c r="A14" s="303" t="s">
        <v>111</v>
      </c>
      <c r="B14" s="303"/>
      <c r="C14" s="14">
        <v>12</v>
      </c>
      <c r="D14" s="94">
        <v>134</v>
      </c>
    </row>
    <row r="15" spans="1:4" ht="16.5" customHeight="1">
      <c r="A15" s="303" t="s">
        <v>115</v>
      </c>
      <c r="B15" s="303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&amp;L4203182D&amp;CФорма № 1-мзс, Підрозділ: Київський районний суд м. Одеси,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2018-03-16T13:51:01Z</cp:lastPrinted>
  <dcterms:created xsi:type="dcterms:W3CDTF">2004-04-20T14:33:35Z</dcterms:created>
  <dcterms:modified xsi:type="dcterms:W3CDTF">2018-07-20T12:34:07Z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1-мзс_00520_2.2018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4203182D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3.21.1.1957</vt:lpwstr>
  </property>
</Properties>
</file>